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. 1 Индикаторы" sheetId="1" state="visible" r:id="rId2"/>
  </sheets>
  <definedNames>
    <definedName function="false" hidden="false" localSheetId="0" name="_xlnm.Print_Titles" vbProcedure="false">'Пр. 1 Индикаторы'!$6:$9</definedName>
    <definedName function="false" hidden="false" localSheetId="0" name="__DdeLink__3759_413792830" vbProcedure="false">'Пр. 1 Индикаторы'!$I$61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<sst xmlns="http://schemas.openxmlformats.org/spreadsheetml/2006/main" count="940" uniqueCount="550">
  <si>
    <t xml:space="preserve">Приложение 1</t>
  </si>
  <si>
    <t xml:space="preserve">Сведения</t>
  </si>
  <si>
    <t xml:space="preserve">о достижении значений показателей (индикаторов)</t>
  </si>
  <si>
    <t xml:space="preserve">по муниципальным программам в 2024 году</t>
  </si>
  <si>
    <t xml:space="preserve">№
п/п</t>
  </si>
  <si>
    <t xml:space="preserve">Наименование
показателя
(индикатора)</t>
  </si>
  <si>
    <t xml:space="preserve">Ед.
изм.</t>
  </si>
  <si>
    <t xml:space="preserve">Значения показателя (индикатора)</t>
  </si>
  <si>
    <t xml:space="preserve">Степень достижения планового значения показателя</t>
  </si>
  <si>
    <t xml:space="preserve">Степень роста по отношению к 2023 году</t>
  </si>
  <si>
    <t xml:space="preserve">Обоснование отклонений значений показателя (индикатора) 
на конец 2024 года
(при наличии)</t>
  </si>
  <si>
    <t xml:space="preserve">2023 год</t>
  </si>
  <si>
    <t xml:space="preserve">2024 год</t>
  </si>
  <si>
    <t xml:space="preserve">план</t>
  </si>
  <si>
    <t xml:space="preserve">факт</t>
  </si>
  <si>
    <t xml:space="preserve">Муниципальная программа
«Развитие культуры и искусства муниципального образования «Город Калуга»</t>
  </si>
  <si>
    <t xml:space="preserve">Количество призовых мест на конкурсах и фестивалях различного уровня</t>
  </si>
  <si>
    <t xml:space="preserve">ед.</t>
  </si>
  <si>
    <t xml:space="preserve">Количество мероприятий, проведенных учреждениями культуры</t>
  </si>
  <si>
    <t xml:space="preserve">Количество посетителей  мероприятий, проведенных учреждениями культуры</t>
  </si>
  <si>
    <t xml:space="preserve">чел.</t>
  </si>
  <si>
    <t xml:space="preserve">Удельный уровень построенных, реконструированных и отремонтированных за год зданий объектов культуры и дополнительного образования в сфере искусств от общего количества зданий объектов </t>
  </si>
  <si>
    <t xml:space="preserve">%</t>
  </si>
  <si>
    <t xml:space="preserve">Удельный уровень заработной платы работников учреждений культуры и педагогов учреждений дополнительно-го образования в сфере искусств от средней заработной платы по Калужской  области</t>
  </si>
  <si>
    <t xml:space="preserve">Подпрограмма «Безопасность учреждений культуры и дополнительного образования в сфере искусств города Калуги»</t>
  </si>
  <si>
    <t xml:space="preserve">Уровень оснащенности учреждений автоматической пожарной сигнализацией (с учетом целесообразности установки)</t>
  </si>
  <si>
    <t xml:space="preserve">Уровень оснащенности учреждений кнопкой тревожной сигнализации (с учетом целесообразности установки)</t>
  </si>
  <si>
    <t xml:space="preserve">Уровень оснащенности учреждений камерами наружного и внутреннего видеонаблюдения (с учетом целесообразности установки) </t>
  </si>
  <si>
    <t xml:space="preserve">Подпрограмма «Организация и проведение городских мероприятий в сфере культуры и искусства муниципального образования «Город Калуга»</t>
  </si>
  <si>
    <t xml:space="preserve">Количество городских мероприятий в сфере культуры и искусства</t>
  </si>
  <si>
    <t xml:space="preserve">Количество участников культурных мероприятий, направленных на популяризацию семейных ценностей</t>
  </si>
  <si>
    <t xml:space="preserve">Подпрограмма «Поддержка и развитие народного и самодеятельного художественного творчества города Калуги»</t>
  </si>
  <si>
    <t xml:space="preserve">Доля обновленных основных средств по отношению к уровню оснащенности учреждений клубного типа основными средствами в текущем году</t>
  </si>
  <si>
    <t xml:space="preserve">Количество призовых мест на конкурсах и фестивалях различного уровня, полученных учреждениями клубного типа</t>
  </si>
  <si>
    <t xml:space="preserve">Количество выставок  и мастер-классов мастеров народных промыслов </t>
  </si>
  <si>
    <t xml:space="preserve">Количество культурно-массовых мероприятий, проведенных учреждениями клубного типа</t>
  </si>
  <si>
    <t xml:space="preserve">Количество культурно-массовых мероприятий, проведенных учреждениями клубного типа с использованием передвижного многофункционального культурного центра (автоклуба)</t>
  </si>
  <si>
    <t xml:space="preserve">Количество посетителей культурно-массовых мероприятий, проведенных учреждениями клубного типа</t>
  </si>
  <si>
    <t xml:space="preserve">Количество участников клубных формирований учреждений клубного типа</t>
  </si>
  <si>
    <t xml:space="preserve">Удельный уровень построенных, реконструированных и отремонтированных за год зданий филиалов муниципальных бюджетных учреждений культуры клубного типа от общего числа филиалов данных учреждений </t>
  </si>
  <si>
    <t xml:space="preserve">Удельный уровень заработной платы работников учреждений культуры от средней заработной платы по Калужской области</t>
  </si>
  <si>
    <t xml:space="preserve">Подпрограмма  "Поддержка и развитие муниципальных библиотек  города Калуги»</t>
  </si>
  <si>
    <t xml:space="preserve">Количество экземпляров библиотечного фонда муниципальных библиотек</t>
  </si>
  <si>
    <t xml:space="preserve">тыс.экз.</t>
  </si>
  <si>
    <t xml:space="preserve">Доля обновленного библиотечного фонда от общего количества фонда муниципальных библиотек</t>
  </si>
  <si>
    <t xml:space="preserve">Процент</t>
  </si>
  <si>
    <t xml:space="preserve">Всего за 2024 год закуплено 974 наименования книг (6124 экземпляров). В то же время показатель обновляемости фонда в муниципальных библиотеках-филиалах МБУ «Централизованная библиотечная система г.Калуги» в 2024 году ниже запланированного уровня по причине опережающего роста стоимости книжных изданий по сравнению с динамикой выделяемых на комплектование финансовых средств</t>
  </si>
  <si>
    <t xml:space="preserve">Количество автоматизированных рабочих мест в муниципальных библиотеках</t>
  </si>
  <si>
    <t xml:space="preserve">Единиц</t>
  </si>
  <si>
    <t xml:space="preserve">Количество зарегистрированных пользователей муниципальных библиотек</t>
  </si>
  <si>
    <t xml:space="preserve">Количество выданных (просмотренных) документов из фондов муниципальных библиотек</t>
  </si>
  <si>
    <t xml:space="preserve">тыс. ед.</t>
  </si>
  <si>
    <t xml:space="preserve">Количество массовых мероприятий, проведенных в муниципальных библиотеках</t>
  </si>
  <si>
    <t xml:space="preserve">Количество посетителей массовых мероприятий, проведенных в муниципальных библиотеках</t>
  </si>
  <si>
    <t xml:space="preserve">Удельный уровень отремонтированных за год зданий филиалов муниципального бюджетного учреждения «Централизованная библиотечная система г. Калуги» от общего числа филиалов данного учреждения</t>
  </si>
  <si>
    <t xml:space="preserve">Подпрограмма «Развитие муниципальных образовательных учреждений дополнительного образования в сфере искусств города Калуги» </t>
  </si>
  <si>
    <t xml:space="preserve">Доля обновленных основных средств по отношению к уровню оснащенности учреждений дополнительного образования в сфере искусств основными средствами в текущем году</t>
  </si>
  <si>
    <t xml:space="preserve">Число обучающихся в учреждениях дополнительного образования в сфере искусств</t>
  </si>
  <si>
    <t xml:space="preserve">Доля учащихся, обучающихся по дополнительным предпрофессиональным программам в области искусств, от общего количества обучающихся в учреждениях дополнительного образования в сфере искусств</t>
  </si>
  <si>
    <t xml:space="preserve">Уровень успеваемости учащихся учреждений дополнительного образования в сфере искусств</t>
  </si>
  <si>
    <t xml:space="preserve">Количество стипендий для одаренных учащихся учреждений дополнительного образования в сфере искусств</t>
  </si>
  <si>
    <t xml:space="preserve">Количество проведенных мероприятий учреждениями дополнительного образования в сфере искусств в рамках муниципального задания</t>
  </si>
  <si>
    <t xml:space="preserve">Доля детей, обучающихся в учреждениях дополнительного образования в сфере искусств, привлекаемых к участию в различных творческих мероприятиях, в т.ч. проводимых непосредственно учреждениями дополнительного образования в сфере искусств (мастер-классы, творческие встречи, концерты, выставки, театрализованные представления и т.д.) от общего числа детей обучающихся в учреждениях дополнительного образования в сфере искусств</t>
  </si>
  <si>
    <t xml:space="preserve">Количество призовых мест, полученных учащимися учреждений дополнительного образования в сфере искусства на конкурсах и фестивалях различного уровня</t>
  </si>
  <si>
    <t xml:space="preserve">Удельный уровень построенных, реконструированных и отремонтированных за год зданий муниципальных образовательных учреждений дополнительного образования в сфере искусств от общего числа данных учреждений</t>
  </si>
  <si>
    <t xml:space="preserve">Реконструированы и (или) капитально отремонтированы региональные и муниципальные детские школы искусств по видам искусств</t>
  </si>
  <si>
    <t xml:space="preserve">Удельный уровень заработной платы педагогов учреждений дополнительного образования в сфере искусств от средней заработной платы по Калужской области</t>
  </si>
  <si>
    <t xml:space="preserve">Подпрограмма «Развитие театральной и концертной деятельности муниципальных бюджетных учреждений культуры города Калуги»</t>
  </si>
  <si>
    <t xml:space="preserve">Количество мероприятий, проведенных театром собственными силами</t>
  </si>
  <si>
    <t xml:space="preserve">Количество посетителей  мероприятий,  проведенных театром собственными силами</t>
  </si>
  <si>
    <t xml:space="preserve">Количество мероприятий, проведенных Домом музыки </t>
  </si>
  <si>
    <t xml:space="preserve">Количество посетителей мероприятий, проведенных Домом музыки </t>
  </si>
  <si>
    <t xml:space="preserve">Удельный уровень построенных, реконструированных, отремонтированных за год театрально-зрелищных учреждений культуры от общего числа театрально-зрелищных учреждений культуры </t>
  </si>
  <si>
    <t xml:space="preserve">Доля обновленных основных средств по отношению к уровню оснащенности театрально-зрелищных учреждений основными средствами в текущем году</t>
  </si>
  <si>
    <t xml:space="preserve">Муниципальная программа 
«Безопасность жизнедеятельности населения муниципального образования «Город Калуга»</t>
  </si>
  <si>
    <t xml:space="preserve">Подпрограмма «Развитие и совершенствование гражданской обороны муниципального образования «Город Калуга»</t>
  </si>
  <si>
    <t xml:space="preserve">Укомплектованность запасами продовольствия, медицинских средств индивидуальной защиты и иных средств </t>
  </si>
  <si>
    <t xml:space="preserve">Снижение показателя в связи изменением объемов и количества показателей   номенклатуры запасов, приведение номенклатуры запасов в соответствии  с требованиями нормативных документов </t>
  </si>
  <si>
    <t xml:space="preserve">Уровень готовности защитных сооружений гражданской обороны к приему  укрываемых</t>
  </si>
  <si>
    <t xml:space="preserve">Увеличение показателя в связи с корректировкой Плана годовых проверок готовности ЗС ГО </t>
  </si>
  <si>
    <t xml:space="preserve">Подпрограмма «Предупреждение и ликвидация последствий чрезвычайных ситуаций на территории муниципального образования «Город Калуга»</t>
  </si>
  <si>
    <t xml:space="preserve">Коэффициент реагирования аварийно-спасательных формирований МКУ "Служба спасения" г. Калуги по ликвидации чрезвычайных ситуаций и происшествий</t>
  </si>
  <si>
    <t xml:space="preserve">Укомплектованность резерва материальных и технических средств для ликвидации чрезвычайных ситуаций</t>
  </si>
  <si>
    <t xml:space="preserve">Увеличение показателя связано с закупкой резервов материальных и технических средств</t>
  </si>
  <si>
    <t xml:space="preserve">Количество деструктивных событий</t>
  </si>
  <si>
    <t xml:space="preserve">Вследствие проводимой профилактической  работы по пропаганде</t>
  </si>
  <si>
    <t xml:space="preserve">Уровень покрытия территории муниципального образования "Город Калуга" системами экстренного оповещения населения</t>
  </si>
  <si>
    <t xml:space="preserve">Количество мероприятий, направленных на обучение населения и пропаганду знаний в области гражданской обороны, защиты от чрезвычайных ситуаций и безопасности людей на водных объектах (не менее)</t>
  </si>
  <si>
    <t xml:space="preserve">Уровень оснащенности источниками наружного противопожарного водоснабжения населенных пунктов муниципального образования "Город Калуга"</t>
  </si>
  <si>
    <t xml:space="preserve">В связи с увеличением финансирования в рамках мероприятия были проведены дополнительные работы </t>
  </si>
  <si>
    <t xml:space="preserve">Количество временно размещенных граждан ,не имеющих возможности проживания в жилых помещениях, пострадавших в результате обстоятельств непреодолимой силы, на территории муниципального образования «Город Калуга»</t>
  </si>
  <si>
    <t xml:space="preserve">Подпрограмма «Безопасный город»</t>
  </si>
  <si>
    <t xml:space="preserve">Уровень готовности интеграционной платформы АПК "Безопасный город"</t>
  </si>
  <si>
    <t xml:space="preserve">Муниципальная программа
 «Доступная среда в муниципальном образовании «Город Калуга»</t>
  </si>
  <si>
    <t xml:space="preserve">Доля объектов муниципальной социальной инфраструктуры, оборудованных с учетом нужд инвалидов и других МГН</t>
  </si>
  <si>
    <t xml:space="preserve">Объекты муниципальной социальной инфраструктуры с учетом нужд инвалидов и других МГН не оборудовались</t>
  </si>
  <si>
    <t xml:space="preserve">Доля муниципальных дошкольных образовательных организаций, в которых сформирована универсальная безбарьерная среда, позволяющая обеспечить обучение детей-инвалидов, в общем количестве муниципальных дошкольных образовательных организаций</t>
  </si>
  <si>
    <t xml:space="preserve">Количество педагогических работников, прошедших специальную подготовку и обладающих необходимой квалификацией для организации работы с детьми-инвалидами и детьми с ОВЗ</t>
  </si>
  <si>
    <t xml:space="preserve">Муниципальная программа
 «Организация отдыха, оздоровления, творческого досуга, занятости детей и подростков муниципального образования «Город Калуга» в каникулярное время»</t>
  </si>
  <si>
    <t xml:space="preserve">Удельный вес численности детей от 7 до 17 лет включительно, охваченных организованными формами отдыха, оздоровления, творческого досуга, занятости в каникулярное время, к общему числу детей в возрасте от 7 до 17 лет включительно</t>
  </si>
  <si>
    <t xml:space="preserve">Муниципальная программа
 «Социальная поддержка граждан в муниципальном образовании «Город Калуга»</t>
  </si>
  <si>
    <t xml:space="preserve">Количество получателей адресной социальной помощи</t>
  </si>
  <si>
    <t xml:space="preserve">Поддержка выплачивается по факту обращения. Все обращения были удовлетворены</t>
  </si>
  <si>
    <t xml:space="preserve">1.1.</t>
  </si>
  <si>
    <t xml:space="preserve">Количество получателей единовременного социального пособия</t>
  </si>
  <si>
    <t xml:space="preserve">1.2.</t>
  </si>
  <si>
    <t xml:space="preserve">Количество получателей ежемесячного социального пособия инвалидам 1 и 2 групп, имеющим на иждивении несовершеннолетних детей, и трудоспособным гражданам, осуществляющим уход за инвалидами 1 и 2 групп или ребенком-инвалидом</t>
  </si>
  <si>
    <t xml:space="preserve">1.3.</t>
  </si>
  <si>
    <t xml:space="preserve">Количество получателей ежемесячного социального пособия инвалидам 1 группы по зрению с детства, ставшим инвалидами в связи с увечьем, полученным в период Великой Отечественной войны и в результате ее последствий, постоянно проживающим в городе Калуге</t>
  </si>
  <si>
    <t xml:space="preserve">1.4.</t>
  </si>
  <si>
    <t xml:space="preserve">Количество получателей социального пособия многодетным семьям с 6-ю и более детьми</t>
  </si>
  <si>
    <t xml:space="preserve">1.5.</t>
  </si>
  <si>
    <t xml:space="preserve">Количество граждан, которым  предоставлены услуги по санитарной обработке лиц без определенного места жительства</t>
  </si>
  <si>
    <t xml:space="preserve">1.6.</t>
  </si>
  <si>
    <t xml:space="preserve">Количество получателей единовременной денежной выплаты в связи с рождением одновременно трех и более детей</t>
  </si>
  <si>
    <t xml:space="preserve">Количество получателей ежегодной социальной выплаты лицам, достигшим возраста 100 и более лет</t>
  </si>
  <si>
    <t xml:space="preserve">Количество получателей мер социальной поддержки для граждан, которым присвоено звание "Почетный гражданин города Калуги" и "Почетный гражданин Калужской области", проживающих на территории муниципального образования "Город Калуга"</t>
  </si>
  <si>
    <t xml:space="preserve">Количество получателей мер социальной поддержки по оплате за содержание жилого помещения многоквартирного дома (отдельные категории граждан)</t>
  </si>
  <si>
    <t xml:space="preserve">Количество получателей мер социальной поддержки по оплате жилищно-коммунальных услуг в виде ежемесячной денежной выплаты специалистам, работающим в муниципальных организациях в сельской местности, специалистам, достигшим возраста 60 лет (мужчины) и 55 лет (женщины), и специалистам, которым назначена досрочная пенсия по старости в соответствии с законодательством</t>
  </si>
  <si>
    <t xml:space="preserve">Количество председателей советов многоквартирных домов, лиц, осуществляющих руководство деятельностью ТОС, которым выплачиваются компенсации расходов за произведенную ими оплату жилого помещения и коммунальных услуг</t>
  </si>
  <si>
    <t xml:space="preserve">Количество получателей ежемесячной социальной выплаты лицам, замещавшим муниципальные должности на постоянной основе, лицам, замещавшим должности муниципальной службы в муниципальном образовании "Город Калуга", а также детям умерших лиц, замещавших указанные должности</t>
  </si>
  <si>
    <t xml:space="preserve">Количество мероприятий в области социальной политики</t>
  </si>
  <si>
    <t xml:space="preserve"> 8.1</t>
  </si>
  <si>
    <t xml:space="preserve">Количество детей, нуждающихся в социальной поддержке, получивших пригласительные билеты на мероприятия</t>
  </si>
  <si>
    <t xml:space="preserve">Количество инвалидов и участников Великой Отечественной войны, тружеников тыла и вдов погибших (умерших) инвалидов и участников Великой Отечественной войны, получивших единовременную адресную социальную помощь на проведение капитального ремонта индивидуальных жилых домов</t>
  </si>
  <si>
    <t xml:space="preserve">Количество граждан, пользующихся правом бесплатного проезда в городском транспорте общего пользования</t>
  </si>
  <si>
    <t xml:space="preserve">Количество граждан, пользующихся правом льготного проезда по месячным льготным проездным билетам в городском транспорте общего пользования</t>
  </si>
  <si>
    <t xml:space="preserve">Количество получателей мер социальной поддержки по оплате за жилое помещение и коммунальные услуги в соответствии с федеральными законами</t>
  </si>
  <si>
    <t xml:space="preserve">Количество получателей социальных выплат, пособий, компенсаций детям, семьям с детьми</t>
  </si>
  <si>
    <t xml:space="preserve">Количество получателей ежегодной денежной выплаты лицам, награжденным нагрудным знаком "Почетный донор России"</t>
  </si>
  <si>
    <t xml:space="preserve">Количество получателей субсидий на оплату жилого помещения и коммунальных услуг</t>
  </si>
  <si>
    <t xml:space="preserve">Количество получателей денежных выплат, пособий и компенсаций отдельным категориям граждан в соответствии с региональным законодательством</t>
  </si>
  <si>
    <t xml:space="preserve">Количество получателей государственной социальной помощи</t>
  </si>
  <si>
    <t xml:space="preserve">Количество получателей единовременного социального пособия на возмещение расходов, связанных с установкой внутридомового газового оборудования</t>
  </si>
  <si>
    <t xml:space="preserve">Количество получателей ежегодной выплаты на возмещение затрат, связанных с уплатой процентов за пользование кредитом по кредитному договору (договору займа), в том числе ипотечному кредиту</t>
  </si>
  <si>
    <t xml:space="preserve">Муниципальная программа «Комплексная профилактика правонарушений на территории
муниципального образования «Город Калуга»</t>
  </si>
  <si>
    <t xml:space="preserve">Снижение общего числа зарегистрированных преступлений</t>
  </si>
  <si>
    <t xml:space="preserve">В % к уровню предыду-щего года</t>
  </si>
  <si>
    <t xml:space="preserve">желаемая тенденция развития данного показателя является снижение значения</t>
  </si>
  <si>
    <t xml:space="preserve">Изменение количества преступлений, совершенных в общественных местах и на улицах города</t>
  </si>
  <si>
    <t xml:space="preserve">Снижение количества преступлений, совершенных лицами, ранее совершавшими преступления, в общем числе зарегистрированных преступлений</t>
  </si>
  <si>
    <t xml:space="preserve">Изменение количества преступлений, совершенных лицами в состоянии алкогольного и наркотического опьянения, в общем числе зарегистрированных преступлений</t>
  </si>
  <si>
    <t xml:space="preserve">Снижение количества преступлений, совершенных несовершеннолетними</t>
  </si>
  <si>
    <t xml:space="preserve">Снижение количества дорожно-транспортных происшествий с пострадавшими</t>
  </si>
  <si>
    <t xml:space="preserve">Муниципальная программа 
«Информационное общество» (Электронный муниципалитет)»</t>
  </si>
  <si>
    <t xml:space="preserve">Количество информационных систем и сервисов, обеспечивающих эффективную реализацию полномочий Органами</t>
  </si>
  <si>
    <t xml:space="preserve">Увеличение посещаемости официального сайта Городской Управы города Калуги на 1% в год</t>
  </si>
  <si>
    <t xml:space="preserve">Отклонение значения показателя от планового обусловлено посещаемостью в связи ситуацией со специальной военной операцией.  </t>
  </si>
  <si>
    <t xml:space="preserve">Доля Органов, эксплуатирующих систему электронного документооборота, от общего количества Органов</t>
  </si>
  <si>
    <t xml:space="preserve">Количество зданий (помещений), обеспеченных ИКТ, в которых располагаются Органы</t>
  </si>
  <si>
    <t xml:space="preserve">Количество рабочих мест сотрудников Органов, подключенных к муниципальной мультисервисной сети</t>
  </si>
  <si>
    <t xml:space="preserve">Доля отечественного программного обеспечения, используемого Органами, от общего числа используемого программного обеспечения</t>
  </si>
  <si>
    <t xml:space="preserve">Доля обслуживания полученных заявок по диагностике и ремонту техники и оборудования, находящегося в оперативном управлении Органов, в общем количестве поступивших заявок</t>
  </si>
  <si>
    <t xml:space="preserve">Отклонение значения показателя от планового обусловлено выполнением мероприятий в рамках лимитов бюджетных обязательств на ремонт техники и оборудования</t>
  </si>
  <si>
    <t xml:space="preserve">Доля обслуживания полученных заявок на устранение сбойных ситуаций при оказании услуг связи Органам в общем количестве поступивших заявок</t>
  </si>
  <si>
    <t xml:space="preserve">Доля обслуживания полученных заявок на обеспечение звукоусиления мероприятий, проводимых Органами, в общем количестве поступивших заявок</t>
  </si>
  <si>
    <t xml:space="preserve">Доля жалоб субъектов персональных данных, по результатам рассмотрения которых подтвердились факты нарушения законодательства Российской Федерации в области защиты персональных данных при обработке в информационных системах, в общем количестве поступивших жалоб</t>
  </si>
  <si>
    <t xml:space="preserve">Доля защиты сведений, составляющих государственную тайну, от общего количества сведений, составляющих государственную тайну, обрабатываемых Органами</t>
  </si>
  <si>
    <t xml:space="preserve">Количество камер видеонаблюдения, приобретенных и установленных на объектах, находящихся в собственности муниципального образования "Город Калуга"</t>
  </si>
  <si>
    <t xml:space="preserve"> -</t>
  </si>
  <si>
    <t xml:space="preserve">Доля АРМ Органов, обеспеченных средствами защиты информации, от общего количества АРМ Органов</t>
  </si>
  <si>
    <t xml:space="preserve">Муниципальная программа 
«Повышение эффективности муниципального управления в муниципальном образовании «Город Калуга»</t>
  </si>
  <si>
    <t xml:space="preserve">Доля муниципальных служащих органов местного самоуправления муниципального образования «Город Калуга», органов Городской Управы города Калуги, в отношении которых обеспечена реализация мероприятий по непрерывному профессиональному развитию</t>
  </si>
  <si>
    <t xml:space="preserve">Доля руководителей органов местного самоуправления муниципального образования «Город Калуга», органов Городской Управы города Калуги и их структурных подразделений, принявших участие в мероприятиях по профессиональному развитию в сфере стратегического планирования, эффективного менеджмента, развития цифровой экономики, управления мотивацией и иных аналогичных мероприятиях</t>
  </si>
  <si>
    <t xml:space="preserve">Количество мер, направленных на выявление и минимизацию уровня коррупционных рисков в Городской Управе города Калуги и ее органах</t>
  </si>
  <si>
    <t xml:space="preserve">не менее 70</t>
  </si>
  <si>
    <t xml:space="preserve">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услуг от общего количества таких услуг</t>
  </si>
  <si>
    <t xml:space="preserve">  -</t>
  </si>
  <si>
    <t xml:space="preserve">Уровень открытости официального сайта Городской Управы города Калуги</t>
  </si>
  <si>
    <t xml:space="preserve">Значительное увеличение значения показателя связано с постоянно проводимой работой управлением делами Городского Головы города Калуги по контролю за предоставлением органами Городской Управы города Калуги информации для размещения на официальном сайте Городской Управы города Калуги и актуальностью ее содержания.   </t>
  </si>
  <si>
    <t xml:space="preserve">Муниципальная программа
 «Молодежь муниципального образования «Город Калуга»</t>
  </si>
  <si>
    <t xml:space="preserve">Удельный вес численности молодежи, участвующей в городских мероприятиях, к общему количеству молодежи города Калуги в возрасте от 14 до 35 лет</t>
  </si>
  <si>
    <t xml:space="preserve">Удельный вес численности молодежи, участвующей в мероприятиях по гражданско-патриотическому воспитанию, к общему количеству молодежи города Калуги в возрасте от 14 до 35 лет</t>
  </si>
  <si>
    <t xml:space="preserve">Удельный вес численности несовершеннолетних граждан, трудоустраиваемых на временные работы, к общему количеству несовершеннолетних граждан в возрасте от 14 до 18 лет</t>
  </si>
  <si>
    <t xml:space="preserve">Количество мероприятий по работе с подростками и молодежью</t>
  </si>
  <si>
    <t xml:space="preserve">шт.</t>
  </si>
  <si>
    <t xml:space="preserve">Муниципальная программа
 «Развитие физической культуры и спорта в муниципальном образовании «Город Калуга»</t>
  </si>
  <si>
    <t xml:space="preserve">Доля граждан, проживающих на территории муниципального образования «Город Калуга», систематически занимающихся физической культурой и спортом, в общей численности населения муниципального образования</t>
  </si>
  <si>
    <t xml:space="preserve">Уровень обеспеченности населения муниципального образования «Город Калуга» спортивными сооружениями, исходя из единовременной пропускной способности объектов спорта</t>
  </si>
  <si>
    <t xml:space="preserve">Количество присвоенных спортивных разрядов</t>
  </si>
  <si>
    <t xml:space="preserve">Количество победителей и призеров официальных межрегиональных, всероссийских и международных соревнований</t>
  </si>
  <si>
    <t xml:space="preserve">Количество лиц, входящих в состав сборных команд России по видам спорта</t>
  </si>
  <si>
    <t xml:space="preserve">Подпрограмма "Развитие физической культуры и спорта, включая мероприятия по совершенствованию предоставления услуг (выполнения работ) для населения в муниципальных учреждениях спортивной направленности"</t>
  </si>
  <si>
    <t xml:space="preserve">Численность лиц, получивших услугу по реализации программ дополнительного образования детей в кружках и секциях разной направленности</t>
  </si>
  <si>
    <t xml:space="preserve">Показатель исполнения мероприятия ниже планового, в связи  с увеличением лиц, продолжающих обучение на 2-ом и последующих годах обучения. В следствие чего произошло уменьшение количества вновь прибывших детей
Исполнение  -  0,97
Показатель исполнения мероприятия ниже планового, в связи  с увеличением лиц, продолжающих обучение на 2-ом и последующих годах обучения. В следствие чего произошло уменьшение количества вновь прибывших детей</t>
  </si>
  <si>
    <t xml:space="preserve">Численность лиц, получивших услугу по спортивной подготовке</t>
  </si>
  <si>
    <t xml:space="preserve">Показатель исполнения мероприятия ниже планового, в связи с переходом с программ спортивной подготовки  на  дополнительные общеобразовательные программы  в области физической культуры и спорта</t>
  </si>
  <si>
    <t xml:space="preserve">Численность жителей города, инвалидов и лиц с ограниченными возможностями здоровья, получивших услугу   физкультурно-спортивной направленности</t>
  </si>
  <si>
    <t xml:space="preserve">Показатель исполнения мероприятия ниже планового, сокращение занимающихся произошло из-за призыва на мобилизацию тренера по пауэрлифтингу</t>
  </si>
  <si>
    <t xml:space="preserve">Численность лиц, получивших услугу по организации занятий парашютно-авиационными видами спорта</t>
  </si>
  <si>
    <t xml:space="preserve">Показатель исполнения мероприятия ниже планового, в связи с увеличением стоимости тренировочных прыжков с парашютом</t>
  </si>
  <si>
    <t xml:space="preserve">Количество детей, подростков и молодежи, охваченных организованными формами отдыха, оздоровления и творческого досуга, занятости в каникулярное время</t>
  </si>
  <si>
    <t xml:space="preserve">Количество культурно-массовых, физкультурно-оздоровительных мероприятий, соревнований и конкурсов разного уровня</t>
  </si>
  <si>
    <t xml:space="preserve">Количество спортивных мероприятий</t>
  </si>
  <si>
    <t xml:space="preserve">Количество физкультурных мероприятий и спортивных мероприятий по реализации Всероссийского физкультурно-спортивного комплекса «Готов к труду и обороне» (ГТО)</t>
  </si>
  <si>
    <t xml:space="preserve">Доля обновления материально-технического оснащения учреждений по отношению к предыдущему отчетному периоду</t>
  </si>
  <si>
    <t xml:space="preserve">Количество тренеров, приглашенных на работу в муниципальные учреждения, подведомственные управлению физической культуры, спорта и молодежной политики города Калуги и получивших компенсацию по договорам найма (поднайма) жилых помещений</t>
  </si>
  <si>
    <t xml:space="preserve">Показатель исполнения мероприятия ниже планового, в связи с увольнением двух тренеров по собственному желанию</t>
  </si>
  <si>
    <t xml:space="preserve">Подпрограмма "Развитие материально-технической базы для занятий с населением массовым спортом на территории города Калуги"</t>
  </si>
  <si>
    <t xml:space="preserve">Количество вновь построенных физкультурно-оздоровительных комплексов, включая бассейны</t>
  </si>
  <si>
    <t xml:space="preserve">бюджетный ассигнования не выделялись</t>
  </si>
  <si>
    <t xml:space="preserve">Количество подведомственных учреждений, в которых произведен капитальный или текущий ремонт помещений, спортивных сооружений</t>
  </si>
  <si>
    <t xml:space="preserve">Муниципальная программа «Развитие туризма»</t>
  </si>
  <si>
    <t xml:space="preserve">Общий объем туристского потока в муниципальное образование «Город Калуга»</t>
  </si>
  <si>
    <t xml:space="preserve">тыс.чел.</t>
  </si>
  <si>
    <t xml:space="preserve">Отсутствие крупных (якорных) объектов в городе, способных привлечь большой поток туристов ежегодно.</t>
  </si>
  <si>
    <t xml:space="preserve">Ежегодное издание презентационной и имиджевой продукции (печатная, сувенирная)</t>
  </si>
  <si>
    <t xml:space="preserve">Количество установленных знаков туристической навигации на территории города Калуги</t>
  </si>
  <si>
    <t xml:space="preserve">Количество номинантов проекта "Калужское гостеприимство"</t>
  </si>
  <si>
    <t xml:space="preserve">Наличия альтернативных программ и приложений объектов города.</t>
  </si>
  <si>
    <t xml:space="preserve">Муниципальная программа «Экономическое развитие»  </t>
  </si>
  <si>
    <t xml:space="preserve">Объем инвестиций в основной капитал за счет всех источников финансирования (по крупным и средним предприятиям)</t>
  </si>
  <si>
    <t xml:space="preserve">млрд руб.</t>
  </si>
  <si>
    <t xml:space="preserve">Число субъектов малого и среднего предпринимательства на 10000 человек населения</t>
  </si>
  <si>
    <t xml:space="preserve">Доля среднесписочной численности работников (без внешних совместителей) субъектов малого и среднего предпринимательства в среднесписочной численности работников (без внешних совместителей) всех предприятий и организаций, действующих на территории муниципального образования "Город Калуга"</t>
  </si>
  <si>
    <t xml:space="preserve">Коэффициент "рождаемости" субъектов малого и среднего предпринимательства (количество созданных в отчетном периоде малых и средних предприятий на 1 тыс. действующих на дату окончания отчетного периода малых и средних предприятий)</t>
  </si>
  <si>
    <t xml:space="preserve">Количество муниципальных унитарных предприятий, находящихся в стадии банкротства</t>
  </si>
  <si>
    <t xml:space="preserve">Количество проведенных мероприятий, направленных на стимулирование социально-экономического развития города Калуги</t>
  </si>
  <si>
    <t xml:space="preserve">Подпрограмма «Развитие инвестиционной привлекательности муниципального образования «Город Калуга"</t>
  </si>
  <si>
    <t xml:space="preserve">Количество новых рабочих мест, созданных в муниципальном образовании в результате привлечения инвестиций (нарастающим итогом)</t>
  </si>
  <si>
    <t xml:space="preserve">тыс. раб. мест</t>
  </si>
  <si>
    <t xml:space="preserve">Количество реализуемых инвестиционных проектов на территории муниципального образования "Город Калуга"</t>
  </si>
  <si>
    <t xml:space="preserve">Количество разработанных проектов для реализации на территории муниципального образования "Город Калуга" с целью предложения инвестору</t>
  </si>
  <si>
    <t xml:space="preserve">Количество проведенных консультаций для инвесторов</t>
  </si>
  <si>
    <t xml:space="preserve">Количество принятых делегаций, официальных представителей инвесторов, заинтересованных в развитии экономического сотрудничества с муниципальным образованием "Город Калуга"</t>
  </si>
  <si>
    <t xml:space="preserve">Подпрограмма «Содействие развитию малого и среднего предпринимательства в муниципальном образовании «Город Калуга»</t>
  </si>
  <si>
    <t xml:space="preserve">Общий объем расходов бюджета муниципального образования на развитие и поддержку малого и среднего предпринимательства в расчете на одно малое и среднее предприятие муниципального образования</t>
  </si>
  <si>
    <t xml:space="preserve">руб.</t>
  </si>
  <si>
    <t xml:space="preserve">В связи с непредусмотренным компенсационным ростом количества субъектов МСП по мере стабилизации, расширения и развития экономических отношений в период проведения СВО</t>
  </si>
  <si>
    <t xml:space="preserve">Общий объем расходов бюджета муниципального образования на развитие и поддержку малого и среднего предпринимательства в расчете на одного жителя муниципального образования</t>
  </si>
  <si>
    <t xml:space="preserve">Коэффициент "реинвестирования" (доля объема расходов бюджета муниципального образования на развитие и поддержку малого и среднего предпринимательства в объеме налоговых поступлений от налога на совокупный доход)</t>
  </si>
  <si>
    <t xml:space="preserve">Рост доходов бюджета МО «Город Калуга» от налогов на совокупный налог относительно прогноза, что уменьшает ранее установленное прогнозное значение</t>
  </si>
  <si>
    <t xml:space="preserve">Доля вновь созданных в течение года субъектов малого и среднего предпринимательства, которым оказана поддержка в рамках муниципальной подпрограммы развития малого и среднего предпринимательства</t>
  </si>
  <si>
    <t xml:space="preserve">Снижение количества вновь созданных субъектов МСП, обратившихся за поддержкой, относительно прогнозного значения</t>
  </si>
  <si>
    <t xml:space="preserve">Количество проведенных информационно-консультационных, образовательных и деловых мероприятий</t>
  </si>
  <si>
    <t xml:space="preserve">Количество субъектов малого и среднего предпринимательства - резидентов бизнес-инкубаторов (нарастающим итогом)</t>
  </si>
  <si>
    <t xml:space="preserve">Муниципальная программа «Энергосбережение и повышение энергетической эффективности»</t>
  </si>
  <si>
    <t xml:space="preserve">Доля выполнения запланированных работ по техническому перевооружению отопительных котельных.</t>
  </si>
  <si>
    <t xml:space="preserve">Доля выполнения запланированных работ по реконструкции тепловых сетей.</t>
  </si>
  <si>
    <t xml:space="preserve">Доля выполнения запланированных работ по внедрению энергосберегающих технологий.</t>
  </si>
  <si>
    <t xml:space="preserve">Доля выполнения запланированных работ по строительству объектов коммунальной инфраструктуры.</t>
  </si>
  <si>
    <t xml:space="preserve">-</t>
  </si>
  <si>
    <t xml:space="preserve">Реализация мероприятия предусмотрена в 2024 году </t>
  </si>
  <si>
    <t xml:space="preserve">Доля выполнения заявок на оснащение квартир муниципального жилого фонда индивидуальными приборами учета энергетических ресурсов и воды.</t>
  </si>
  <si>
    <t xml:space="preserve">Определение подрядной организации осуществлялось неоднократно, однако заявки на выполнение указанных работ не поступало, в связи с чем победителей (подрядчиков) определить не представилось возможным</t>
  </si>
  <si>
    <t xml:space="preserve">Доля выполнения заявок на приобретение и установку коллективного (общедомового) прибора учета энергетического ресурса в многоквартирном доме.</t>
  </si>
  <si>
    <t xml:space="preserve">Доля выполнения заявок по замене вышедшего из строя газового оборудования на современное и энергоэффективное в муниципальном жилом фонде.</t>
  </si>
  <si>
    <t xml:space="preserve">Доля переведенных малоэтажных домов с центральной системы теплоснабжения на индивидуальное поквартирное от плановых значений.</t>
  </si>
  <si>
    <t xml:space="preserve">Финансирование с 2020 года не предусмотрено в связи с чем данное мероприятие не проводится </t>
  </si>
  <si>
    <t xml:space="preserve">Доля выполнения утвержденного плана-графика по бесхозяйным объектам на текущий календарный год.</t>
  </si>
  <si>
    <t xml:space="preserve">Выполнение актуализации схем теплоснабжения и водоснабжения муниципального образования «Город Калуга» </t>
  </si>
  <si>
    <t xml:space="preserve">Муниципальная  программа «Гражданская инициатива»</t>
  </si>
  <si>
    <t xml:space="preserve">Подпрограмма «Общественное участие»</t>
  </si>
  <si>
    <t xml:space="preserve">Доля населения, проживающего на территории МО "Город Калуга", принимающего участие в мероприятиях, проводимых в рамках подпрограммы "Общественное участие"</t>
  </si>
  <si>
    <t xml:space="preserve">Количество изданных буклетов, газетных статей, телевизионных фильмов о деятельности ТОС</t>
  </si>
  <si>
    <t xml:space="preserve">Доля ТОС, принявших участие в мероприятиях, проводимых в рамках подпрограммы "Общественное участие"</t>
  </si>
  <si>
    <t xml:space="preserve">Количество ТОС, получивших материальную поддержку за счет предоставления муниципальных помещений для работы</t>
  </si>
  <si>
    <t xml:space="preserve">Помещения не предоставлялись</t>
  </si>
  <si>
    <t xml:space="preserve">Количество ТОС, победивших в конкурсах, проводимых в рамках подпрограммы «Общественное участие»</t>
  </si>
  <si>
    <t xml:space="preserve">Количество некоммерческих организаций, получивших субсидии</t>
  </si>
  <si>
    <t xml:space="preserve">Субсидии предоставлены ТОС «Дружба», ТОС «Правобережье». Других заявок на предоставление субсидий не поступало</t>
  </si>
  <si>
    <t xml:space="preserve">Количество реализованных  инициативных проектов</t>
  </si>
  <si>
    <t xml:space="preserve">Подпрограмма «Патриотическое воспитание граждан муниципального образования «Город Калуга» </t>
  </si>
  <si>
    <t xml:space="preserve">Доля участия населения, проживающего на территории МО "Город Калуга", в мероприятиях, проводимых в рамках подпрограммы "Патриотическое воспитание граждан муниципального образования "Город Калуга"</t>
  </si>
  <si>
    <t xml:space="preserve">Количество юридических лиц всех форм собственности, принимавших участие в реализации мероприятий подпрограммы "Патриотическое воспитание граждан муниципального образования "Город Калуга"</t>
  </si>
  <si>
    <t xml:space="preserve">Количество изданных буклетов, газетных статей, телевизионных фильмов о деятельности ветеранских и общественных организаций</t>
  </si>
  <si>
    <t xml:space="preserve">Количество ветеранских и общественных организаций, принимавших участие в реализации мероприятий по патриотическому воспитанию граждан</t>
  </si>
  <si>
    <t xml:space="preserve">Подпрограмма «Повышение правовой культуры граждан муниципального образования «Город Калуга»</t>
  </si>
  <si>
    <t xml:space="preserve">Количество граждан, принявших участие в тематических мероприятиях, направленных на повышение правовой культуры</t>
  </si>
  <si>
    <t xml:space="preserve">Муниципальная программа 
«Поддержка развития Российского казачества на территории муниципального образования «Город Калуга» </t>
  </si>
  <si>
    <t xml:space="preserve">Количество членов казачьих обществ на территории муниципального образования «Город Калуга»</t>
  </si>
  <si>
    <t xml:space="preserve">Количество членов казачьих обществ отличается от запланированного, т. к. вступление в ряды казаков происходит на добровольной основе;   люди по собственному желанию  могут выйти из рядов казачьих обществ.</t>
  </si>
  <si>
    <t xml:space="preserve">Количество проведенных общественных мероприятий на территории муниципального образования «Город Калуга»
с участием самодеятельных казачьих коллективов</t>
  </si>
  <si>
    <t xml:space="preserve">Количество проведенных мероприятий с участием казачьих кадет</t>
  </si>
  <si>
    <t xml:space="preserve">Количество проведенных общественных мероприятий регионального и межрегионального уровней в области спорта и культуры с участием казачества</t>
  </si>
  <si>
    <t xml:space="preserve">Количество прочих мероприятий (проведение семинаров, участие в конкурсах) с участием членов казачьих обществ, осуществляющих свою деятельность на территории муниципального образования «Город Калуга»</t>
  </si>
  <si>
    <t xml:space="preserve">в 2024 году заявок от представителей казачества для участия в конкурсах не поступало</t>
  </si>
  <si>
    <t xml:space="preserve">Количество учащихся МБОУ 10-18 лет в рамках функционирования казачьих классов, групп, объединений</t>
  </si>
  <si>
    <t xml:space="preserve">Количество часов участия народных дружинников в охране общественного порядка из числа казачьих обществ</t>
  </si>
  <si>
    <t xml:space="preserve">Муниципальная программа "Семья и дети в муниципальном образовании"</t>
  </si>
  <si>
    <t xml:space="preserve">Количество получателей ежемесячного денежного вознаграждения</t>
  </si>
  <si>
    <t xml:space="preserve">Тенденция к уменьшению в связи с тем, что получатели ежемесячного денежного вознаграждения, являющиеся пенсионерами, изъявляли желание исполнять обязанности опекуна на безвозмездной основе. Уменьшение количества недееспособных граждан и граждан, ограниченных в дееспособности, связано со смертностью данной категории граждан. 
 </t>
  </si>
  <si>
    <t xml:space="preserve">Количество получателей ежемесячных денежных выплат</t>
  </si>
  <si>
    <t xml:space="preserve">Снижение количества выплат на детей, находящихся под опекой, связано с тем,  что денежные средства на содержание находящихся под опекой (попечительством) детей не выплачиваются в период их нахождения на полном государственном обеспечении, в соответствии с Законом Калужской области от 28.04.2005 N 61-ОЗ  "О размере, порядке назначения и выплаты денежных средств на содержание детей, находящихся под опекой или попечительством" </t>
  </si>
  <si>
    <t xml:space="preserve">Количество получателей меры социальной поддержки по обеспечению бесплатного проезда детей-сирот и детей, оставшихся без попечения родителей, и лиц из их числа</t>
  </si>
  <si>
    <t xml:space="preserve">Мера носит заявительный характер</t>
  </si>
  <si>
    <t xml:space="preserve">Количество получателей единовременных денежных выплат</t>
  </si>
  <si>
    <t xml:space="preserve">Количество получателей ежемесячной компенсации на оплату расходов по договорам найма (поднайма) жилых помещений до фактического обеспечения жилым помещением специализированного жилищного фонда детям-сиротам и детям, оставшимся без попечения родителей, а также лицам из их числа, постоянно или преимущественно проживающим на территории Калужской области, имеющим право на предоставление жилых помещений специализированного жилищного фонда</t>
  </si>
  <si>
    <t xml:space="preserve">Увеличение количества выплат связано с увеличением количества заявителей на выплату компенсаций на оплату расходов по договорам найма (поднайма) жилых помещений детям сиротам и детям, оставшимся без попечения родителей, а также лицам из их числа.</t>
  </si>
  <si>
    <t xml:space="preserve">Количество получателей ежегодной единовременной выплаты на оплату лекарств</t>
  </si>
  <si>
    <t xml:space="preserve">Мера носит заявительный характер.</t>
  </si>
  <si>
    <t xml:space="preserve">Количество проведенных мероприятий в области опеки и попечительства</t>
  </si>
  <si>
    <t xml:space="preserve">Количество детей-сирот и детей, оставшихся без попечения родителей, состоящих на учете в муниципальном образовании "Город Калуга</t>
  </si>
  <si>
    <t xml:space="preserve">Дети, относящиеся к категории детей-сирот и детей, оставшихся без попечения родителей, выявленные и устроенные на территории МО «Город Калуга», выбыли в другие субъекты РФ. Большое количество детей достигло совершеннолетия</t>
  </si>
  <si>
    <t xml:space="preserve">Количество совершеннолетних недееспособных граждан и граждан, ограниченных в дееспособности, состоящих на учете в муниципальном образовании "Город Калуга"</t>
  </si>
  <si>
    <t xml:space="preserve">На учете в муниципальном образовании «Город Калуга» состоят граждане, признанные недееспособными, ограниченными в дееспособности решением суда, вступившим в законную силу, недееспособные, ограниченные в дееспособности граждане, прибывшие в г. Калугу на постоянное место жительства.
Количество поданных заявлений в суд о признании граждан недееспособными не уменьшилось.
</t>
  </si>
  <si>
    <t xml:space="preserve">Численность выявленных детей-сирот и детей, оставшихся без попечения родителей</t>
  </si>
  <si>
    <t xml:space="preserve">Лишение родительских прав многодетных родителей, выявление на территории МО «Город Калуга» детей, родители которых проживают на территории  других муниципальных районов Калужской области, и находившихся в медицинских учреждениях, организациях для детей-сирот и детей, оставшихся без попечения родителей.</t>
  </si>
  <si>
    <t xml:space="preserve">Доля детей-сирот, детей, оставшихся без попечения родителей, устроенных в замещающие семьи, в том числе усыновленных (удочеренных), из числа выявленных детей-сирот, детей, оставшихся без попечения родителей</t>
  </si>
  <si>
    <t xml:space="preserve">Сотрудниками отдела ведется активная работа по семейному устройству детей-сирот и детей, оставшихся без попечения родителей</t>
  </si>
  <si>
    <t xml:space="preserve">Удельный вес совершеннолетних недееспособных граждан, находящихся под опекой физических лиц, по отношению к общему числу состоящих на учете совершеннолетних недееспособных граждан</t>
  </si>
  <si>
    <t xml:space="preserve">Сотрудниками отдела ведется активная работа с родственниками недееспособных граждан по вопросу оформления опеки над своими недееспособными родственниками</t>
  </si>
  <si>
    <t xml:space="preserve">Муниципальная программа 
«Сохранение историко–архитектурного облика центра города «Старый город»</t>
  </si>
  <si>
    <t xml:space="preserve">Количество объектов культурного наследия, в отношении которых проведены мероприятия по их сохранению (историко-культурная экспертиза, разработана научно-проектная (проектная) документация, проведены работы по ремонту, реставрации, приспособлению для современного использования)</t>
  </si>
  <si>
    <t xml:space="preserve">Доля объектов культурного наследия местного (муниципального) значения, находящихся в неудовлетворительном (аварийном) состоянии</t>
  </si>
  <si>
    <t xml:space="preserve">Количество перечней, содержащих актуальные сведения об объектах культурного наследия местного (муниципального)</t>
  </si>
  <si>
    <t xml:space="preserve">Количество мероприятий, направленных на формирование понимания необходимости сохранения объектов культурного наследия, связанных с обеспечением государственной охраны, сохранением, использованием объектов культурного наследия</t>
  </si>
  <si>
    <t xml:space="preserve">Количество разработанных проектов объединенной зоны охраны объектов культурного наследия (памятников истории и культуры) народов Российской Федерации, расположенных на территории города Калуги</t>
  </si>
  <si>
    <t xml:space="preserve">Муниципальная программа «Городская среда»</t>
  </si>
  <si>
    <t xml:space="preserve"> Подпрограмма «Благоустроенный город»</t>
  </si>
  <si>
    <t xml:space="preserve">Количество и площадь объектов благоустройства, находящихся на обслуживании, увеличение посадки цветов</t>
  </si>
  <si>
    <t xml:space="preserve">Значительное увеличение пло-щади достигнуто за счет уменьше-ния количества объектов благо-устройства, нахо-дящихся на об-служивании</t>
  </si>
  <si>
    <t xml:space="preserve">га</t>
  </si>
  <si>
    <t xml:space="preserve">Количество и площадь высаженных цветов</t>
  </si>
  <si>
    <t xml:space="preserve"> Основной причиной таких отклонений стало изменение технологии посадки с переходом на более плотное размещение цветов.</t>
  </si>
  <si>
    <t xml:space="preserve">кв.м</t>
  </si>
  <si>
    <t xml:space="preserve">Количество удаленных аварийных насаждений</t>
  </si>
  <si>
    <t xml:space="preserve">Количество деревьев, прошедших санитарную и омолаживающую обрезку</t>
  </si>
  <si>
    <t xml:space="preserve">Перераспределение финансирования на более актуальные задачи привело к уменьшению показателя</t>
  </si>
  <si>
    <t xml:space="preserve">Количество посаженных деревьев/кустарников</t>
  </si>
  <si>
    <t xml:space="preserve">Показатель по ко-личеству близок к плановому значению с положительной динами-кой к прошлому году, однако по площади наблюдается существенное расхождение в связи с оптимизацией площади — более рациональное ис-пользование пространства</t>
  </si>
  <si>
    <t xml:space="preserve">Объем утилизированных древесных отходов</t>
  </si>
  <si>
    <t xml:space="preserve">тыс.куб.м</t>
  </si>
  <si>
    <t xml:space="preserve">В 2024 году контрактов на утилизацию древесных отходов не заключалось.</t>
  </si>
  <si>
    <t xml:space="preserve">Демеркуризация ртутьсодержащих отходов</t>
  </si>
  <si>
    <t xml:space="preserve">В 2024 году контрактов на демеркуризацию ртутьсодержащих отходов не заключалось</t>
  </si>
  <si>
    <t xml:space="preserve">Площадь городских и сельских кладбищ, находящихся на обслуживании</t>
  </si>
  <si>
    <t xml:space="preserve">Площадь кладбищ была скорректирована в связи с проведением кадастрового учета земельных участков спецназначения</t>
  </si>
  <si>
    <t xml:space="preserve">Количество обслуживаемых фонтанов</t>
  </si>
  <si>
    <t xml:space="preserve">Количество обслуживаемых туалетных кабин, модулей</t>
  </si>
  <si>
    <t xml:space="preserve">План не выполнен в связи с ограниченностью выделенного бюджета, но сохранен уровень прошлого года</t>
  </si>
  <si>
    <t xml:space="preserve">Количество обслуживаемых муниципальных колодцев</t>
  </si>
  <si>
    <t xml:space="preserve">Количество обслуживаемых светильников</t>
  </si>
  <si>
    <t xml:space="preserve">Объем потребляемой энергии системами наружного освещения</t>
  </si>
  <si>
    <t xml:space="preserve">тыс.кВт.час</t>
  </si>
  <si>
    <t xml:space="preserve">Потребление энергии системами наружного освещения составило на 1,5 % ниже планового значения за счет плавного перехода на более энергоэффективные технологии</t>
  </si>
  <si>
    <t xml:space="preserve">Доля горения от общего количества обслуживаемых светильников, не менее</t>
  </si>
  <si>
    <t xml:space="preserve">Показатель сохранился на уровне прошлого года, но не достиг планового значения из-за естественного износа оборудования</t>
  </si>
  <si>
    <t xml:space="preserve">Количество заменяемых светильников при проведении работ по капитальному ремонту</t>
  </si>
  <si>
    <t xml:space="preserve">В 2024 году работы по замене светильников в рамках проведения работ по капитальному ремонту не проводилось.</t>
  </si>
  <si>
    <t xml:space="preserve">Площадь рекультивации полигона ТБО</t>
  </si>
  <si>
    <t xml:space="preserve">В 2024 году работы по рекультивации полигона ТБО не проводились</t>
  </si>
  <si>
    <t xml:space="preserve">Количество водоемов, подлежащих очистке</t>
  </si>
  <si>
    <t xml:space="preserve">В 2024 году финансирование на очистку водоемов не выделялось.</t>
  </si>
  <si>
    <t xml:space="preserve">Количество устроенных детских игровых и тренажерных комплексов</t>
  </si>
  <si>
    <t xml:space="preserve">В 2024 году установка производилась в соответствие с заявленными жителями потребностями в рамках выделенного финансирования.
</t>
  </si>
  <si>
    <t xml:space="preserve">Количество установленных лавок и скамеек</t>
  </si>
  <si>
    <t xml:space="preserve">Протяженность установленного леерного ограждения</t>
  </si>
  <si>
    <t xml:space="preserve">п. м</t>
  </si>
  <si>
    <t xml:space="preserve">Корректировка плановых мероприятий в связи с пересмотром технических решений и приоритетов </t>
  </si>
  <si>
    <t xml:space="preserve">Снижение уровня износа объектов инженерной инфраструктуры наружного освещения</t>
  </si>
  <si>
    <t xml:space="preserve">Ввод в действие систем дождевой канализации</t>
  </si>
  <si>
    <t xml:space="preserve">м</t>
  </si>
  <si>
    <t xml:space="preserve"> - </t>
  </si>
  <si>
    <t xml:space="preserve">Количество отловленных безнадзорных животных</t>
  </si>
  <si>
    <t xml:space="preserve">Согласно закону № 498-ФЗ «Об ответственном обращении с животными и о внесении изменений в отдельные законодательные акты Российской Федерации» на территории МО «Город Калуга» действует программа ОСВВ (Отлов-Стерилизация-Вакцинация-Выпуск), направленная на снижение популяции безнадзорных животных. При этом агрессивные животные или животные, которые по тем или иным причинам, например, в силу возрастных особенностей или здоровья, не могут быть выпущены в прежнюю среду обитания, передаются в благотворительные фонды на пожизненное содержание. В соответствии, с чем показатель снижается</t>
  </si>
  <si>
    <t xml:space="preserve">Количество транспортируемых тел умерших</t>
  </si>
  <si>
    <t xml:space="preserve">В 2024 году финансирование не выделялось.</t>
  </si>
  <si>
    <t xml:space="preserve">Количество транспортируемых умерших животных</t>
  </si>
  <si>
    <t xml:space="preserve">Количество обслуживаемых муниципальных контейнерных площадок</t>
  </si>
  <si>
    <t xml:space="preserve">Площадь обустроенных пешеходных дорожек</t>
  </si>
  <si>
    <t xml:space="preserve">Незначительное сокращение площади из-за особенностей проекта на отдельных участках</t>
  </si>
  <si>
    <t xml:space="preserve">Количество локаций праздничных украшений</t>
  </si>
  <si>
    <t xml:space="preserve">Площадь проездов, находящихся на обслуживании</t>
  </si>
  <si>
    <t xml:space="preserve">кв. м</t>
  </si>
  <si>
    <t xml:space="preserve"> В том числе                   Подпрограмма  «Охрана окружающей среды муниципального образования «Город Калуга»</t>
  </si>
  <si>
    <t xml:space="preserve">Доля предприятий, имеющих допустимые нормативы выбросов вредных веществ в атмосферу муниципального образования "Город Калуга", к общему количеству предприятий муниципального образования "Город Калуга"</t>
  </si>
  <si>
    <t xml:space="preserve">Доля предприя-тий, имеющих допустимые нор-мативы выбросов вредных веществ в атмосферу, осталась на том же уровне</t>
  </si>
  <si>
    <t xml:space="preserve">Доля территорий города, в которых уровень загрязнения воздуха превышает нормативные показатели</t>
  </si>
  <si>
    <t xml:space="preserve">Муниципальная программа «Формирование современной городской среды»</t>
  </si>
  <si>
    <t xml:space="preserve"> Количество благоустроенных дворовых территорий многоквартирных домов
 </t>
  </si>
  <si>
    <t xml:space="preserve">Комплексное благоустройство дворовых территорий в 2024 году не производилось</t>
  </si>
  <si>
    <t xml:space="preserve">Площадь благоустроенных дворовых территорий</t>
  </si>
  <si>
    <t xml:space="preserve">Количество благоустроенных общественных территорий</t>
  </si>
  <si>
    <t xml:space="preserve">Площадь благоустроенных общественных территорий</t>
  </si>
  <si>
    <t xml:space="preserve">Муниципальная программа «Развитие образования в муниципальном образовании "Город Калуга"</t>
  </si>
  <si>
    <t xml:space="preserve">Открытие новых мест в дошкольных и общеобразовательных организациях:</t>
  </si>
  <si>
    <t xml:space="preserve">в дошкольных организациях</t>
  </si>
  <si>
    <t xml:space="preserve">кол-во</t>
  </si>
  <si>
    <t xml:space="preserve">в общеобразовательных организациях</t>
  </si>
  <si>
    <t xml:space="preserve">Реализация гарантий получения дошкольного, начального общего, основного общего, среднего общего образования</t>
  </si>
  <si>
    <t xml:space="preserve">Доля детей, включенных в муниципальную систему выявления, развития и поддержки детей и молодежи, проявляющих способности и таланты, в общей численности детей в возрасте 5-18 лет муниципального образования "Город Калуга"</t>
  </si>
  <si>
    <t xml:space="preserve">Подпрограмма «Функционирование системы образования"</t>
  </si>
  <si>
    <t xml:space="preserve">Численность обучающихся в учреждениях дошкольного образования</t>
  </si>
  <si>
    <t xml:space="preserve">человек</t>
  </si>
  <si>
    <t xml:space="preserve">Численность обучающихся в учреждениях общего образования</t>
  </si>
  <si>
    <t xml:space="preserve">Численность обучающихся в учреждениях дополнительного образования детей</t>
  </si>
  <si>
    <t xml:space="preserve">Подпрограмма «Развитие дошкольного образования»</t>
  </si>
  <si>
    <t xml:space="preserve">Доступность дошкольного образования для детей в возрасте от 1 года до 3 лет</t>
  </si>
  <si>
    <t xml:space="preserve">Охват детей в возрасте от 1 года до 7 лет услугами дошкольного образования в общей численности детей соответствующих возрастов в городе</t>
  </si>
  <si>
    <t xml:space="preserve">Удельный вес числа муниципальных дошкольных образовательных учреждений, удовлетворяющих требованиям комплексной безопасности</t>
  </si>
  <si>
    <t xml:space="preserve">Подпрограмма «Новая школа»</t>
  </si>
  <si>
    <t xml:space="preserve">Количество новых мест в общеобразовательных организациях, веденных путем строительства, приобретения (выкупа) зданий (пристроек к зданиям) общеобразовательных организаций</t>
  </si>
  <si>
    <t xml:space="preserve"> </t>
  </si>
  <si>
    <t xml:space="preserve">Количество новых мест, оборудованных в соответствии с современными требованиями</t>
  </si>
  <si>
    <t xml:space="preserve">Удельный вес количества муниципальных общеобразовательных организаций, удовлетворяющих требованиям комплексной безопасности</t>
  </si>
  <si>
    <t xml:space="preserve">Охват питания на бесплатной основе отдельных категорий обучающихся, определяемых постановлением Городской Управы города Калуги</t>
  </si>
  <si>
    <t xml:space="preserve">Подпрограмма «Одаренные дети Калуги»</t>
  </si>
  <si>
    <t xml:space="preserve">Количество побед, одержанных в региональных, всероссийских, международных конкурсах, соревнованиях, олимпиадах, конференциях, чтениях, турнирах и т.п., состязательных мероприятиях различной направленности</t>
  </si>
  <si>
    <t xml:space="preserve">Количество педагогов, получивших поддержку за работу с детьми и молодежью, проявляющими способности и таланты</t>
  </si>
  <si>
    <t xml:space="preserve">Муниципальная программа "Управление имущественным комплексом муниципального образования "Город Калуга"</t>
  </si>
  <si>
    <t xml:space="preserve">Доля неиспользуемых объектов, находящихся в казне муниципального образования "Город Калуга"</t>
  </si>
  <si>
    <t xml:space="preserve">(%)</t>
  </si>
  <si>
    <t xml:space="preserve">Количество объектов казны муниципального образования "Город Калуга" и выявленного бесхозяйного имущества, в отношении которых изготовлена техническая документация и получены экспертные заключения</t>
  </si>
  <si>
    <t xml:space="preserve">2.1</t>
  </si>
  <si>
    <t xml:space="preserve">управлением городского хозяйства города Калуги/МКУ "СЕЗГХ"</t>
  </si>
  <si>
    <t xml:space="preserve">2.2</t>
  </si>
  <si>
    <t xml:space="preserve">управлением жилищно-коммунального хозяйства города Калуги</t>
  </si>
  <si>
    <t xml:space="preserve">2.3</t>
  </si>
  <si>
    <t xml:space="preserve">управлением экономики и имущественных отношений города Калуги</t>
  </si>
  <si>
    <t xml:space="preserve">Количество объектов, по которым проведена оценка рыночной стоимости арендной платы и иного пользования муниципальным имуществом</t>
  </si>
  <si>
    <t xml:space="preserve">Количество объектов, по которым проведена оценка рыночной стоимости объектов недвижимости, находящихся в собственности муниципального образования "Город Калуга", земельных участков под подлежащими приватизации отдельно стоящими объектами недвижимости</t>
  </si>
  <si>
    <t xml:space="preserve">4.1</t>
  </si>
  <si>
    <t xml:space="preserve">Количество объектов муниципального имущества, в отношении которых проведены мероприятия по оценке рыночной стоимости</t>
  </si>
  <si>
    <t xml:space="preserve">Количество подлежащих приватизации муниципальных унитарных предприятий, в отношении которых проведен внешний аудит</t>
  </si>
  <si>
    <t xml:space="preserve">Выполнение плана поступлений в бюджет муниципального образования "Город Калуга" неналоговых доходов от аренды муниципального имущества</t>
  </si>
  <si>
    <t xml:space="preserve">Выполнение плана (программы) приватизации муниципального имущества по доходам бюджета муниципального образования "Город Калуга"</t>
  </si>
  <si>
    <t xml:space="preserve">Количество хозяйственных обществ (товариществ), в которых проведена оценка рыночной стоимости акций (доли, вкладов) (ед.)</t>
  </si>
  <si>
    <t xml:space="preserve">Количество жилых помещений, в отношении которых осуществлена приватизация</t>
  </si>
  <si>
    <t xml:space="preserve">Количество объектов, в отношении которых проведены мероприятия по охране и содержанию</t>
  </si>
  <si>
    <t xml:space="preserve">Муниципальная программа «Развитие транспортной системы и безопасность дорожного движения»</t>
  </si>
  <si>
    <t xml:space="preserve">Подпрограмма «Совершенствование и развитие улично-дорожной сети на территории города Калуги»</t>
  </si>
  <si>
    <t xml:space="preserve">Доля протяжённости дорог, соответствующих нормативным требованиям, от общей протяжённости дорог</t>
  </si>
  <si>
    <t xml:space="preserve">Доля протяженности дорожной сети городской агломерации «Калужская агломерация», соответствующей нормативным требованиям (г. Калуга)</t>
  </si>
  <si>
    <t xml:space="preserve">Увеличение протяженности дорожной сети за счет реализации программных мероприятий по строительству</t>
  </si>
  <si>
    <t xml:space="preserve">км</t>
  </si>
  <si>
    <t xml:space="preserve">Доля протяженности дорожной сети городской агломерации «Калужская агломерация», работающей в режиме перегрузки (г. Калуга)</t>
  </si>
  <si>
    <t xml:space="preserve">Количество мест концентрации дорожно-транспортных происшествий (аварийно-опасных участков) на дорожной сети городской агломерации «Калужская агломерация» (г. Калуга)</t>
  </si>
  <si>
    <t xml:space="preserve">Протяженности тротуаров за счет реализации программных мероприятий по строительству</t>
  </si>
  <si>
    <t xml:space="preserve">Подпрограмма «Совершенствование организации транспортного обслуживания населения на территории муниципального образования «Город Калуга»</t>
  </si>
  <si>
    <t xml:space="preserve">Доля перевозок пассажиров муниципальным общественным транспортом</t>
  </si>
  <si>
    <t xml:space="preserve">Количество маршрутных транспортных средств, оборудованных АСОП</t>
  </si>
  <si>
    <t xml:space="preserve">Количество проверок соблюдения требований по осуществлению регулярных перевозок пассажиров</t>
  </si>
  <si>
    <t xml:space="preserve">Подпрограмма  «Благоустройство дворовых территорий и междворовых проездов на территории муниципального образования «Город Калуга»</t>
  </si>
  <si>
    <t xml:space="preserve">Доля отремонтированных дворовых территорий и междворовых проездов от общего количества дворовых территорий, расположенных в границах города Калуги</t>
  </si>
  <si>
    <t xml:space="preserve">Объем выполненных работ по устранению деформаций (выбоин, просадок, трещин и других дефектов) асфальтобетонного покрытия дворовых территорий и междворовых проездов, расположенных в границах города Калуги</t>
  </si>
  <si>
    <t xml:space="preserve">Подпрограмма «Повышение безопасности дорожного движения на территории 
муниципального образования «Город Калуга»</t>
  </si>
  <si>
    <t xml:space="preserve">Количество дорожно-транспортных происшествий</t>
  </si>
  <si>
    <t xml:space="preserve">Количество модернизированных светофорных объектов</t>
  </si>
  <si>
    <t xml:space="preserve">Количество установленных светофорных объектов</t>
  </si>
  <si>
    <t xml:space="preserve">Доля  нанесённой горизонтальной дорожной разметки от общего  количества требуемой разметки </t>
  </si>
  <si>
    <t xml:space="preserve">Количество установленных дорожных знаков</t>
  </si>
  <si>
    <t xml:space="preserve">Количество обслуживаемых светофорных объектов</t>
  </si>
  <si>
    <t xml:space="preserve">Количество обслуженных барьерных и пешеходных ограждений</t>
  </si>
  <si>
    <t xml:space="preserve">п.м.</t>
  </si>
  <si>
    <t xml:space="preserve">Количество оборудованных мобильных детских автогородков</t>
  </si>
  <si>
    <t xml:space="preserve">Количество выданных световозвращающих браслетов для пешеходов</t>
  </si>
  <si>
    <t xml:space="preserve">Прочие мероприятия программы</t>
  </si>
  <si>
    <t xml:space="preserve">Количество платных парковочных мест</t>
  </si>
  <si>
    <t xml:space="preserve">Муниципальная программа «Обеспечение доступным и комфортным жильем и коммунальными услугами населения муниципального образования 
«Город Калуга»</t>
  </si>
  <si>
    <t xml:space="preserve">Подпрограмма «Капитальный ремонт многоквартирных жилых домов муниципального образования «Город Калуга»</t>
  </si>
  <si>
    <t xml:space="preserve">Количество жилых помещений, входящих в состав муниципального жилищного фонда, в которых проведен капитальный ремонт</t>
  </si>
  <si>
    <t xml:space="preserve">Количество многоквартирных жилых домов, в которых проведен ремонт общего имущества во исполнение судебных актов</t>
  </si>
  <si>
    <t xml:space="preserve">Отклонение показателя (индикатора) от запланированного в связи недостаточным финансированием</t>
  </si>
  <si>
    <t xml:space="preserve">Доля оплаты взносов муниципального образования "Город Калуга" в фонд капитального ремонта за муниципальные жилые помещения</t>
  </si>
  <si>
    <t xml:space="preserve">Количество жилых помещений, находящихся в муниципальной собственности, в которых проведен ремонт в соответствии с предписаниями государственной жилищной инспекции</t>
  </si>
  <si>
    <t xml:space="preserve">Подпрограмма «Переселение граждан из аварийного жилищного фонда в муниципальном образовании «Город Калуга»</t>
  </si>
  <si>
    <t xml:space="preserve">Количество отселенных жилых помещений аварийных домов</t>
  </si>
  <si>
    <t xml:space="preserve">Отклонение показателя (индикатора) от запланированного произошло в связи с тем, что судебные споры, начатые в 2023 году, не завершены (отказ граждан от предоставляемых жилых помещений)</t>
  </si>
  <si>
    <t xml:space="preserve">Количество расселенных аварийных домов</t>
  </si>
  <si>
    <t xml:space="preserve">Количество человек, переселенных из аварийного жилищного фонда</t>
  </si>
  <si>
    <t xml:space="preserve">Количество квадратных метров жилых помещений расселенных аварийных домов</t>
  </si>
  <si>
    <t xml:space="preserve">Доля расселенных  аварийных жилых домов в общем количестве аварийных домов, предлагаемых к расселению</t>
  </si>
  <si>
    <t xml:space="preserve">Отклонение показателя (индикатора) от запланированного произошло в связи с тем, что в 18 аварийных домах остаются не расселенными по 1-2 жилым помещениям, в связи с рассмотрением дел в Калужском районном суде Калужской области о переселении в судебном порядке. В этой связи расселить предполагаемый объем аварийного жилищного фонда не представлялось возможным</t>
  </si>
  <si>
    <t xml:space="preserve">Подпрограмма «Обеспечение жильем молодых семей в муниципальном образовании «Город Калуга»</t>
  </si>
  <si>
    <t xml:space="preserve">Количество молодых семей, улучшивших жилищные условия в результате предоставления социальной выплаты на приобретение жилья или строительство индивидуального жилого дома (в том числе с использованием заемных средств)</t>
  </si>
  <si>
    <t xml:space="preserve">число семей</t>
  </si>
  <si>
    <t xml:space="preserve">Подпрограмма «Строительство и реконструкция объектов водоснабжения и водоотведения муниципального образования «Город Калуга»</t>
  </si>
  <si>
    <t xml:space="preserve">Доля населения потребляющая качественную питьевую воду </t>
  </si>
  <si>
    <t xml:space="preserve">Доля населения обеспеченного центральным водоснабжением</t>
  </si>
  <si>
    <t xml:space="preserve">Площадь жилых помещений, находящихся в муниципальной собственности муниципального образования  «Город Калуга»  до их заселения</t>
  </si>
  <si>
    <t xml:space="preserve">Предоставление субсидии носит заявительный характер</t>
  </si>
  <si>
    <t xml:space="preserve">Площадь муниципальных жилых помещений, признанных в установленном порядке непригодными для проживания, по которым осуществляется возмещение управляющим организациям недополученных доходов в части платы за содержание и текущий ремонт за исключением платы за вывоз отходов</t>
  </si>
  <si>
    <t xml:space="preserve">Площадь муниципальных жилых помещений, не оборудованных системами водоотведения, по которым осуществляется возмещение управляющим организациям недополученных доходов в части платы за вывоз отходов</t>
  </si>
  <si>
    <t xml:space="preserve">Площадь муниципальных жилых помещений, оборудованных водопроводом и местным водоотведением (септиками), по которым осуществляется возмещение управляющим организациям недополученных доходов в части платы за вывоз отходов</t>
  </si>
  <si>
    <t xml:space="preserve">Количество инженерных сетей, находящихся на содержании в муниципальном образовании «Город Калуга»</t>
  </si>
  <si>
    <t xml:space="preserve">Количество жилых домов, отключенных от сетей инженерно-технического обеспечения</t>
  </si>
  <si>
    <t xml:space="preserve">Количество вывезенного мусора из муниципальных жилых помещений</t>
  </si>
  <si>
    <t xml:space="preserve">кол-во помещений</t>
  </si>
  <si>
    <t xml:space="preserve">Количество обследованных строительных конструкций в многоквартирных жилых домах, входящих в состав муниципального жилищного фонда</t>
  </si>
  <si>
    <t xml:space="preserve">Объем  предоставленной субсидии юридическим лицам в целях возмещения недополученных доходов в связи с оказанием услуг по отоплению многоквартирных домов, расположенных на территории муниципального образования «Город Калуга» </t>
  </si>
  <si>
    <t xml:space="preserve">тыс.руб.</t>
  </si>
  <si>
    <t xml:space="preserve">Количество многоквартирных жилых домов в которых осуществлен  капитальный ремонт общего имущества</t>
  </si>
  <si>
    <t xml:space="preserve">Муниципальная программа 
</t>
  </si>
  <si>
    <t xml:space="preserve">«Развитие сельского хозяйства и регулирования рынков сельскохозяйственной продукции, сырья и продовольствия» </t>
  </si>
  <si>
    <t xml:space="preserve">Объем валовой сельскохозяйственной продукции во всех категориях хозяйств</t>
  </si>
  <si>
    <t xml:space="preserve">млн руб.</t>
  </si>
  <si>
    <t xml:space="preserve">Количество организованных мероприятий консультационно-информационного содержания (семинаров, лекций), выставок, ярмарок, конкурсов и других мероприятий в сельском хозяйстве, направленных на стимулирование сбыта продукции и обеспечение условий функционирования агропромышленного комплекса</t>
  </si>
  <si>
    <t xml:space="preserve">Выполнение части рекомендуемой рациональной среднедушевой нормы потребления молока (молоко и молокопродукты - всего в пересчете на молоко), производимого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</si>
  <si>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Причина невыполнения: приостановка дятельности по животноводству АО "Совхоз "Росва" на период реконструкции животноводческих зданий</t>
  </si>
  <si>
    <t xml:space="preserve">Выполнение части рекомендуемой рациональной среднедушевой нормы потребления картофеля, производимого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</si>
  <si>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Снижение планового значения урожайности картофеля АО "Совхоз "Росва"</t>
  </si>
  <si>
    <t xml:space="preserve">Выполнение части рекомендуемой рациональной среднедушевой нормы потребления овощей, производимых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</si>
  <si>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Подпрограмма муниципального образования «Город Калуга» «Развитие молочного скотоводства в муниципальном образовании «Город Калуга»</t>
  </si>
  <si>
    <t xml:space="preserve">Поголовье крупного рогатого скота  сельскохозяйственных товаропроизводителей (сельскохозяйственные предприятия, индивидуальные предприниматели, являющиеся главами крестьянских  (фермерских) хозяйств,  крестьянские  (фермерские) хозяйства)</t>
  </si>
  <si>
    <t xml:space="preserve">гол.</t>
  </si>
  <si>
    <t xml:space="preserve">Приостановка дятельности по животноводству АО "Совхоз "Росва" на период реконструкции животноводческих зданий</t>
  </si>
  <si>
    <t xml:space="preserve">Поголовье коров сельскохозяйственных товаропроизводителей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</si>
  <si>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Валовое производство молока 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</si>
  <si>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т</t>
  </si>
  <si>
    <t xml:space="preserve">Реализация молока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</si>
  <si>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Надой на корову в год 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</si>
  <si>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кг</t>
  </si>
  <si>
    <t xml:space="preserve">Продуктивность 1 коровы по сельскохозяйственным предприятиям и крестьянским (фермерским) хозяйствам за 2024 год составила 5863,0 кг, при этом продуктивность коров достигнута ОА «Совхоз Росва» - 5666,0 кг; продуктивность коров ИП Глава К(Ф)Х Тарасенков В.Г. - 5966,0 кг, в том числе продуктивность коров на роботизированной ферме составила 6038,0 кг</t>
  </si>
  <si>
    <t xml:space="preserve">Подпрограмма «По сохранению и воспроизводству плодородия почв, поддержке отдельных отраслей сельскохозяйственного производства сельскохозяйственных товаропроизводителей, расположенных на территории муниципального образования
 «Город Калуга»                                </t>
  </si>
  <si>
    <t xml:space="preserve">Валовое производство зерна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</si>
  <si>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Cнижение  планового значения урожайности зерна АО «Совхоз Росва»</t>
  </si>
  <si>
    <t xml:space="preserve">Валовое производство картофеля сельскохозяйственными товаропроизводителями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 </t>
  </si>
  <si>
    <t xml:space="preserve">Cнижение планового значения урожайности картофеля ООО «Козельские овощи» из-за неблагоприятных погодных условий</t>
  </si>
  <si>
    <t xml:space="preserve">Валовое производство овощей сельскохозяйственными товаропроизводителями  (сельскохозяйственные предприятия, индивидуальные предприниматели, являющиеся главами крестьянских (фермерских) хозяйств, крестьянские (фермерские) хозяйства)</t>
  </si>
  <si>
    <t xml:space="preserve"> т</t>
  </si>
  <si>
    <t xml:space="preserve">Увеличение посевных площадей сельскохозяйственных культур сельскохозяйственными товаропроизводителями, в том числе за счет вовлечения в сельскохозяйственный оборот неиспользуемых земель </t>
  </si>
  <si>
    <t xml:space="preserve">Невыполнение показателя произошло в связи с фактическим прекращением основной хозяйственной деятельности ЗАО «Калуга-Молоко" по причине банкротства и, соответственно, со снижением посевных площадей</t>
  </si>
  <si>
    <t xml:space="preserve">«Территориальное планирование и градостроительное зонирование муниципального образования «Город Калуга»</t>
  </si>
  <si>
    <t xml:space="preserve">Количество актуальных документов территориального планирования городского округа "Город Калуга"</t>
  </si>
  <si>
    <t xml:space="preserve">Количество актуальных документов градостроительного зонирования городского округа "Город Калуга"</t>
  </si>
  <si>
    <t xml:space="preserve">Количество проектов планировок и проектов межевания территорий городского округа "Город Калуга"</t>
  </si>
  <si>
    <t xml:space="preserve">Количество актуальных местных нормативов градостроительного проектирования городского округа "Город Калуга"</t>
  </si>
  <si>
    <t xml:space="preserve">Доля территориальных зон, сведения о границах которых внесены в Единый государственный реестр недвижимости, в общем количестве территориальных зон, установленных Правилами землепользования и застройки на территории городского округа "Город Калуга"</t>
  </si>
  <si>
    <t xml:space="preserve">Доля населенных пунктов городского округа "Город Калуга", сведения о границах которых внесены в Единый государственный реестр недвижимости, в общем количестве населенных пунктов городского округа "Город Калуга"</t>
  </si>
  <si>
    <t xml:space="preserve">Количество земельных участков, по которым выполнены кадастровые работы по устранению реестровых ошибок, выявленных при внесении в сведения ЕГРН описаний границ населенных пунктов и территориальных зон</t>
  </si>
  <si>
    <t xml:space="preserve">Количество объектов недвижимости, в отношении которых проведены комплексные кадастровые работы</t>
  </si>
  <si>
    <t xml:space="preserve">Площадь земельных участков, в отношении которых проведены кадастровые работы</t>
  </si>
  <si>
    <t xml:space="preserve">На проведение работ бюджетные ассигнования в 2024 году не предусмотрены</t>
  </si>
  <si>
    <t xml:space="preserve">Количество земельных участков, в отношении которых выполнены работы по подготовке проектной документации по изменению и установлению границ земель, на которых располагаются леса, расположенные в лесопарковых зонах защитных лесов государственного лесного фонда</t>
  </si>
  <si>
    <t xml:space="preserve">Муниципальная программа 
«Укрепление общественного здоровья в муниципальном образовании «Город Калуга»
</t>
  </si>
  <si>
    <t xml:space="preserve">Количество публикаций по пропаганде донорства</t>
  </si>
  <si>
    <t xml:space="preserve">Количество публикаций по санитарно-гигиеническому просвещению населения</t>
  </si>
  <si>
    <t xml:space="preserve">Количество публикаций о возможности распространения социально значимых заболеваний и заболеваний, представляющих опасность для окружающих, на территории муниципального образования </t>
  </si>
  <si>
    <t xml:space="preserve">Количество публикаций по пропаганде охраны здоровья граждан от воздействия окружающего табачного дыма, последствий потребления табака или потребления никотинсодержащей продукции на территории муниципального образования «Город Калуга»</t>
  </si>
  <si>
    <t xml:space="preserve">Муниципальная программа 
«Управление муниципальными финансами муниципального образования «Город Калуга»</t>
  </si>
  <si>
    <t xml:space="preserve">Доля программных расходов в общем объеме расходов бюджета Калуги</t>
  </si>
  <si>
    <t xml:space="preserve">≥ 92,0</t>
  </si>
  <si>
    <t xml:space="preserve">В первоначально утвержденном бюджете Калуги (решение Городской Думы города Калуги от 13.12.2023 № 300) значение данного индикатора было запланировано в размере 93,7 %. Отклонение значения данного индикатора от планового сложилось по причине увеличения расходов по непрограммным направлениям деятельности, в том числе за счет средств межбюджетных трансфертов, поступивших из областного бюджета. Изменения в сводную бюджетную роспись и лимиты бюджетных обязательств средств бюджета Калуги вносились на основании предложений главных распорядителей бюджетных средств для оперативного решения вопросов, возникших в ходе исполнения бюджета Калуги</t>
  </si>
  <si>
    <t xml:space="preserve">Доля расходов на формирование резервного фонда Городской Управы города Калуги в общем объеме расходов бюджета Калуги</t>
  </si>
  <si>
    <t xml:space="preserve">≤ 3</t>
  </si>
  <si>
    <t xml:space="preserve">Отношение дефицита бюджета к годовому объему доходов бюджета Калуги без учета безвозмездных поступлений</t>
  </si>
  <si>
    <t xml:space="preserve">0,0 (профицит)</t>
  </si>
  <si>
    <t xml:space="preserve">≤ 10</t>
  </si>
  <si>
    <t xml:space="preserve">Отношение объема просроченной кредиторской задолженности бюджета Калуги к расходам бюджета Калуги</t>
  </si>
  <si>
    <t xml:space="preserve">Отношение расходов на обслуживание муниципального долга муниципального образования «Город Калуга» к объему расходов муниципального бюджета за исключением расходов, осуществляемых за счет субвенций </t>
  </si>
  <si>
    <t xml:space="preserve">Объем налоговых и неналоговых доходов бюджета Калуги на душу населения</t>
  </si>
  <si>
    <t xml:space="preserve">тыс. руб./на 1 чел.</t>
  </si>
  <si>
    <t xml:space="preserve">≥ 20,1</t>
  </si>
  <si>
    <t xml:space="preserve">Муниципальная программа 
«Поддержка социально ориентированных некоммерческих организаций, осуществляющих свою деятельность на территории муниципального образования «Город Калуга» </t>
  </si>
  <si>
    <t xml:space="preserve">Количество социально ориентированных некоммерческих организаций, осуществляющих свою деятельность на территории муниципального образования «Город Калуга», - получателей поддержки</t>
  </si>
  <si>
    <t xml:space="preserve">Количество социально ориентированных некоммерческих организаций - получателей финансовой поддержки</t>
  </si>
  <si>
    <t xml:space="preserve">Количество социально ориентированных некоммерческих организаций - получателей имущественной поддержки</t>
  </si>
  <si>
    <t xml:space="preserve">2.</t>
  </si>
  <si>
    <t xml:space="preserve">Количество размещений (обновлений) информации об оказанной поддержке социально ориентированным некоммерческим организациям на официальном сайте Городской Управы города Калуги и в социальных сетях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</si>
</sst>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"/>
    <numFmt numFmtId="166" formatCode="0"/>
    <numFmt numFmtId="167" formatCode="_-* #,##0.00_р_._-;\-* #,##0.00_р_._-;_-* \-??_р_._-;_-@_-"/>
    <numFmt numFmtId="168" formatCode="_-* #,##0_р_._-;\-* #,##0_р_._-;_-* \-??_р_._-;_-@_-"/>
    <numFmt numFmtId="169" formatCode="#,##0.0_ ;\-#,##0.0\ "/>
    <numFmt numFmtId="170" formatCode="_-* #,##0.0_р_._-;\-* #,##0.0_р_._-;_-* \-??_р_._-;_-@_-"/>
    <numFmt numFmtId="171" formatCode="0.00"/>
    <numFmt numFmtId="172" formatCode="General"/>
    <numFmt numFmtId="173" formatCode="0.00%"/>
    <numFmt numFmtId="174" formatCode="#,##0.00"/>
    <numFmt numFmtId="175" formatCode="#,##0.0"/>
    <numFmt numFmtId="176" formatCode="dd/mm/yy"/>
    <numFmt numFmtId="177" formatCode="#,##0.00\ _₽"/>
    <numFmt numFmtId="178" formatCode="#,##0"/>
  </numFmts>
  <fonts count="14">
    <font>
      <sz val="1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0"/>
      <charset val="1"/>
    </font>
    <font>
      <b val="true"/>
      <sz val="10"/>
      <name val="Times New Roman"/>
      <family val="0"/>
      <charset val="1"/>
    </font>
    <font>
      <sz val="10"/>
      <color rgb="FF333399"/>
      <name val="Times New Roman"/>
      <family val="0"/>
      <charset val="1"/>
    </font>
    <font>
      <i val="true"/>
      <sz val="10"/>
      <name val="Times New Roman"/>
      <family val="0"/>
      <charset val="1"/>
    </font>
    <font>
      <sz val="10"/>
      <color rgb="FF7030A0"/>
      <name val="Times New Roman"/>
      <family val="0"/>
      <charset val="1"/>
    </font>
    <font>
      <sz val="10"/>
      <color rgb="FF0000FF"/>
      <name val="Times New Roman"/>
      <family val="0"/>
      <charset val="1"/>
    </font>
    <font>
      <sz val="10"/>
      <color rgb="FFFF6600"/>
      <name val="Times New Roman"/>
      <family val="0"/>
      <charset val="1"/>
    </font>
    <font>
      <sz val="12"/>
      <name val="Times New Roman"/>
      <family val="0"/>
      <charset val="1"/>
    </font>
    <font>
      <b val="true"/>
      <i val="true"/>
      <sz val="10"/>
      <name val="Times New Roman"/>
      <family val="0"/>
      <charset val="1"/>
    </font>
    <font>
      <b val="true"/>
      <sz val="11"/>
      <color rgb="FF3F3F3F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0A"/>
      </left>
      <right style="hair">
        <color rgb="FF00000A"/>
      </right>
      <top/>
      <bottom style="hair">
        <color rgb="FF00000A"/>
      </bottom>
      <diagonal/>
    </border>
    <border diagonalUp="false" diagonalDown="false">
      <left style="hair"/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>
        <color rgb="FF00000A"/>
      </left>
      <right/>
      <top style="hair">
        <color rgb="FF00000A"/>
      </top>
      <bottom style="hair">
        <color rgb="FF00000A"/>
      </bottom>
      <diagonal/>
    </border>
    <border diagonalUp="false" diagonalDown="false">
      <left/>
      <right/>
      <top style="hair">
        <color rgb="FF00000A"/>
      </top>
      <bottom style="hair">
        <color rgb="FF00000A"/>
      </bottom>
      <diagonal/>
    </border>
    <border diagonalUp="false" diagonalDown="false">
      <left/>
      <right style="hair">
        <color rgb="FF00000A"/>
      </right>
      <top style="hair">
        <color rgb="FF00000A"/>
      </top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>
        <color rgb="FF00000A"/>
      </right>
      <top/>
      <bottom style="hair">
        <color rgb="FF00000A"/>
      </bottom>
      <diagonal/>
    </border>
    <border diagonalUp="false" diagonalDown="false">
      <left/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>
        <color rgb="FF00000A"/>
      </left>
      <right style="hair"/>
      <top/>
      <bottom style="hair">
        <color rgb="FF00000A"/>
      </bottom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>
        <color rgb="FF00000A"/>
      </left>
      <right style="hair"/>
      <top style="hair">
        <color rgb="FF00000A"/>
      </top>
      <bottom style="hair">
        <color rgb="FF00000A"/>
      </bottom>
      <diagonal/>
    </border>
    <border diagonalUp="false" diagonalDown="false">
      <left style="hair"/>
      <right style="hair"/>
      <top style="hair">
        <color rgb="FF00000A"/>
      </top>
      <bottom style="hair">
        <color rgb="FF00000A"/>
      </bottom>
      <diagonal/>
    </border>
    <border diagonalUp="false" diagonalDown="false">
      <left style="hair">
        <color rgb="FF00000A"/>
      </left>
      <right style="hair">
        <color rgb="FF00000A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2" borderId="1" applyFont="true" applyBorder="tru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6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0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8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55C6E38A9C7667FF34E515533CCD9C21975829D5E42981135E4D1683CE3001E982DDC2466FD9A10557246EDB277988634C9A41A2C48E246CE12E9C3D0EuE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2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10.859375" defaultRowHeight="12.75" zeroHeight="false" outlineLevelRow="0" outlineLevelCol="0"/>
  <cols>
    <col collapsed="false" customWidth="true" hidden="false" outlineLevel="0" max="1" min="1" style="1" width="8.57"/>
    <col collapsed="false" customWidth="true" hidden="false" outlineLevel="0" max="2" min="2" style="2" width="36.86"/>
    <col collapsed="false" customWidth="true" hidden="false" outlineLevel="0" max="3" min="3" style="1" width="8.86"/>
    <col collapsed="false" customWidth="true" hidden="false" outlineLevel="0" max="4" min="4" style="3" width="11.71"/>
    <col collapsed="false" customWidth="true" hidden="false" outlineLevel="0" max="5" min="5" style="3" width="12.71"/>
    <col collapsed="false" customWidth="true" hidden="false" outlineLevel="0" max="6" min="6" style="3" width="12.29"/>
    <col collapsed="false" customWidth="true" hidden="false" outlineLevel="0" max="7" min="7" style="3" width="14.42"/>
    <col collapsed="false" customWidth="false" hidden="false" outlineLevel="0" max="8" min="8" style="3" width="10.85"/>
    <col collapsed="false" customWidth="true" hidden="false" outlineLevel="0" max="9" min="9" style="4" width="51.42"/>
    <col collapsed="false" customWidth="true" hidden="false" outlineLevel="0" max="10" min="10" style="1" width="11.43"/>
    <col collapsed="false" customWidth="false" hidden="false" outlineLevel="0" max="16384" min="11" style="1" width="10.85"/>
  </cols>
  <sheetData>
    <row r="1" customFormat="false" ht="12.75" hidden="false" customHeight="true" outlineLevel="0" collapsed="false">
      <c r="A1" s="5"/>
      <c r="H1" s="6" t="s">
        <v>0</v>
      </c>
      <c r="I1" s="6"/>
    </row>
    <row r="2" customFormat="false" ht="12.7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Format="false" ht="12.75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customFormat="false" ht="12.75" hidden="false" customHeight="true" outlineLevel="0" collapsed="false">
      <c r="A4" s="7" t="s">
        <v>3</v>
      </c>
      <c r="B4" s="7"/>
      <c r="C4" s="7"/>
      <c r="D4" s="7"/>
      <c r="E4" s="7"/>
      <c r="F4" s="7"/>
      <c r="G4" s="7"/>
      <c r="H4" s="7"/>
      <c r="I4" s="7"/>
    </row>
    <row r="6" customFormat="false" ht="12.75" hidden="false" customHeight="true" outlineLevel="0" collapsed="false">
      <c r="A6" s="8" t="s">
        <v>4</v>
      </c>
      <c r="B6" s="8" t="s">
        <v>5</v>
      </c>
      <c r="C6" s="8" t="s">
        <v>6</v>
      </c>
      <c r="D6" s="9" t="s">
        <v>7</v>
      </c>
      <c r="E6" s="9"/>
      <c r="F6" s="9"/>
      <c r="G6" s="9" t="s">
        <v>8</v>
      </c>
      <c r="H6" s="9" t="s">
        <v>9</v>
      </c>
      <c r="I6" s="8" t="s">
        <v>10</v>
      </c>
    </row>
    <row r="7" customFormat="false" ht="12.75" hidden="false" customHeight="true" outlineLevel="0" collapsed="false">
      <c r="A7" s="8"/>
      <c r="B7" s="8"/>
      <c r="C7" s="8"/>
      <c r="D7" s="9" t="s">
        <v>11</v>
      </c>
      <c r="E7" s="9" t="s">
        <v>12</v>
      </c>
      <c r="F7" s="9"/>
      <c r="G7" s="9"/>
      <c r="H7" s="9"/>
      <c r="I7" s="8"/>
    </row>
    <row r="8" customFormat="false" ht="24.75" hidden="false" customHeight="true" outlineLevel="0" collapsed="false">
      <c r="A8" s="8"/>
      <c r="B8" s="8"/>
      <c r="C8" s="8"/>
      <c r="D8" s="9"/>
      <c r="E8" s="9" t="s">
        <v>13</v>
      </c>
      <c r="F8" s="9" t="s">
        <v>14</v>
      </c>
      <c r="G8" s="9"/>
      <c r="H8" s="9"/>
      <c r="I8" s="8"/>
    </row>
    <row r="9" customFormat="false" ht="12.75" hidden="false" customHeight="false" outlineLevel="0" collapsed="false">
      <c r="A9" s="8" t="n">
        <v>1</v>
      </c>
      <c r="B9" s="10" t="n">
        <v>2</v>
      </c>
      <c r="C9" s="8" t="n">
        <v>3</v>
      </c>
      <c r="D9" s="11" t="n">
        <v>4</v>
      </c>
      <c r="E9" s="11" t="n">
        <v>5</v>
      </c>
      <c r="F9" s="11" t="n">
        <v>6</v>
      </c>
      <c r="G9" s="11" t="n">
        <v>7</v>
      </c>
      <c r="H9" s="11" t="n">
        <v>8</v>
      </c>
      <c r="I9" s="12" t="n">
        <v>9</v>
      </c>
    </row>
    <row r="10" s="14" customFormat="true" ht="30.75" hidden="false" customHeight="true" outlineLevel="0" collapsed="false">
      <c r="A10" s="13" t="s">
        <v>15</v>
      </c>
      <c r="B10" s="13"/>
      <c r="C10" s="13"/>
      <c r="D10" s="13"/>
      <c r="E10" s="13"/>
      <c r="F10" s="13"/>
      <c r="G10" s="13"/>
      <c r="H10" s="13"/>
      <c r="I10" s="13"/>
    </row>
    <row r="11" s="14" customFormat="true" ht="25.5" hidden="false" customHeight="false" outlineLevel="0" collapsed="false">
      <c r="A11" s="8" t="n">
        <v>1</v>
      </c>
      <c r="B11" s="10" t="s">
        <v>16</v>
      </c>
      <c r="C11" s="8" t="s">
        <v>17</v>
      </c>
      <c r="D11" s="15" t="n">
        <v>4939</v>
      </c>
      <c r="E11" s="15" t="n">
        <v>2390</v>
      </c>
      <c r="F11" s="15" t="n">
        <v>5150</v>
      </c>
      <c r="G11" s="9" t="n">
        <f aca="false">F11/E11*100</f>
        <v>215.481171548117</v>
      </c>
      <c r="H11" s="9" t="n">
        <f aca="false">F11/D11*100</f>
        <v>104.27211986232</v>
      </c>
      <c r="I11" s="12"/>
    </row>
    <row r="12" s="14" customFormat="true" ht="25.5" hidden="false" customHeight="false" outlineLevel="0" collapsed="false">
      <c r="A12" s="8" t="n">
        <f aca="false">A11+1</f>
        <v>2</v>
      </c>
      <c r="B12" s="10" t="s">
        <v>18</v>
      </c>
      <c r="C12" s="8" t="s">
        <v>17</v>
      </c>
      <c r="D12" s="15" t="n">
        <v>14414</v>
      </c>
      <c r="E12" s="15" t="n">
        <v>10448</v>
      </c>
      <c r="F12" s="15" t="n">
        <v>14276</v>
      </c>
      <c r="G12" s="9" t="n">
        <f aca="false">F12/E12*100</f>
        <v>136.638591117917</v>
      </c>
      <c r="H12" s="9" t="n">
        <f aca="false">F12/D12*100</f>
        <v>99.0425974746774</v>
      </c>
      <c r="I12" s="12"/>
    </row>
    <row r="13" s="14" customFormat="true" ht="25.5" hidden="false" customHeight="false" outlineLevel="0" collapsed="false">
      <c r="A13" s="8" t="n">
        <f aca="false">A12+1</f>
        <v>3</v>
      </c>
      <c r="B13" s="10" t="s">
        <v>19</v>
      </c>
      <c r="C13" s="8" t="s">
        <v>20</v>
      </c>
      <c r="D13" s="15" t="n">
        <v>922290</v>
      </c>
      <c r="E13" s="15" t="n">
        <v>658650</v>
      </c>
      <c r="F13" s="15" t="n">
        <v>1064652</v>
      </c>
      <c r="G13" s="9" t="n">
        <f aca="false">F13/E13*100</f>
        <v>161.64153951264</v>
      </c>
      <c r="H13" s="9" t="n">
        <f aca="false">F13/D13*100</f>
        <v>115.435708941873</v>
      </c>
      <c r="I13" s="12"/>
    </row>
    <row r="14" s="14" customFormat="true" ht="76.5" hidden="false" customHeight="false" outlineLevel="0" collapsed="false">
      <c r="A14" s="8" t="n">
        <v>4</v>
      </c>
      <c r="B14" s="10" t="s">
        <v>21</v>
      </c>
      <c r="C14" s="8" t="s">
        <v>22</v>
      </c>
      <c r="D14" s="9" t="n">
        <v>23.3</v>
      </c>
      <c r="E14" s="9" t="n">
        <v>30</v>
      </c>
      <c r="F14" s="9" t="n">
        <v>33.3</v>
      </c>
      <c r="G14" s="9" t="n">
        <f aca="false">F14/E14*100</f>
        <v>111</v>
      </c>
      <c r="H14" s="9" t="n">
        <f aca="false">F14/D14*100</f>
        <v>142.918454935622</v>
      </c>
      <c r="I14" s="12"/>
    </row>
    <row r="15" s="14" customFormat="true" ht="63.75" hidden="false" customHeight="false" outlineLevel="0" collapsed="false">
      <c r="A15" s="8" t="n">
        <f aca="false">A14+1</f>
        <v>5</v>
      </c>
      <c r="B15" s="10" t="s">
        <v>23</v>
      </c>
      <c r="C15" s="8" t="s">
        <v>22</v>
      </c>
      <c r="D15" s="11" t="n">
        <v>100</v>
      </c>
      <c r="E15" s="11" t="n">
        <v>100</v>
      </c>
      <c r="F15" s="11" t="n">
        <v>100</v>
      </c>
      <c r="G15" s="9" t="n">
        <f aca="false">F15/E15*100</f>
        <v>100</v>
      </c>
      <c r="H15" s="9" t="n">
        <f aca="false">F15/D15*100</f>
        <v>100</v>
      </c>
      <c r="I15" s="16"/>
    </row>
    <row r="16" s="14" customFormat="true" ht="12.75" hidden="false" customHeight="true" outlineLevel="0" collapsed="false">
      <c r="A16" s="17" t="s">
        <v>24</v>
      </c>
      <c r="B16" s="17"/>
      <c r="C16" s="17"/>
      <c r="D16" s="17"/>
      <c r="E16" s="17"/>
      <c r="F16" s="17"/>
      <c r="G16" s="17"/>
      <c r="H16" s="17"/>
      <c r="I16" s="17"/>
    </row>
    <row r="17" s="14" customFormat="true" ht="38.25" hidden="false" customHeight="false" outlineLevel="0" collapsed="false">
      <c r="A17" s="8" t="n">
        <v>1</v>
      </c>
      <c r="B17" s="10" t="s">
        <v>25</v>
      </c>
      <c r="C17" s="8" t="s">
        <v>22</v>
      </c>
      <c r="D17" s="11" t="n">
        <v>100</v>
      </c>
      <c r="E17" s="11" t="n">
        <v>100</v>
      </c>
      <c r="F17" s="11" t="n">
        <v>100</v>
      </c>
      <c r="G17" s="9" t="n">
        <f aca="false">F17/E17*100</f>
        <v>100</v>
      </c>
      <c r="H17" s="9" t="n">
        <f aca="false">F17/D17*100</f>
        <v>100</v>
      </c>
      <c r="I17" s="16"/>
    </row>
    <row r="18" s="14" customFormat="true" ht="38.25" hidden="false" customHeight="false" outlineLevel="0" collapsed="false">
      <c r="A18" s="8" t="n">
        <f aca="false">A17+1</f>
        <v>2</v>
      </c>
      <c r="B18" s="10" t="s">
        <v>26</v>
      </c>
      <c r="C18" s="8" t="s">
        <v>22</v>
      </c>
      <c r="D18" s="11" t="n">
        <v>100</v>
      </c>
      <c r="E18" s="11" t="n">
        <v>100</v>
      </c>
      <c r="F18" s="11" t="n">
        <v>100</v>
      </c>
      <c r="G18" s="9" t="n">
        <f aca="false">F18/E18*100</f>
        <v>100</v>
      </c>
      <c r="H18" s="9" t="n">
        <f aca="false">F18/D18*100</f>
        <v>100</v>
      </c>
      <c r="I18" s="16"/>
    </row>
    <row r="19" s="14" customFormat="true" ht="51" hidden="false" customHeight="false" outlineLevel="0" collapsed="false">
      <c r="A19" s="8" t="n">
        <f aca="false">A18+1</f>
        <v>3</v>
      </c>
      <c r="B19" s="10" t="s">
        <v>27</v>
      </c>
      <c r="C19" s="8" t="s">
        <v>22</v>
      </c>
      <c r="D19" s="9" t="n">
        <v>93.4</v>
      </c>
      <c r="E19" s="9" t="n">
        <v>93.4</v>
      </c>
      <c r="F19" s="9" t="n">
        <v>96.7</v>
      </c>
      <c r="G19" s="9" t="n">
        <f aca="false">F19/E19*100</f>
        <v>103.533190578158</v>
      </c>
      <c r="H19" s="9" t="n">
        <f aca="false">F19/D19*100</f>
        <v>103.533190578158</v>
      </c>
      <c r="I19" s="12"/>
    </row>
    <row r="20" s="14" customFormat="true" ht="12.75" hidden="false" customHeight="true" outlineLevel="0" collapsed="false">
      <c r="A20" s="17" t="s">
        <v>28</v>
      </c>
      <c r="B20" s="17"/>
      <c r="C20" s="17"/>
      <c r="D20" s="17"/>
      <c r="E20" s="17"/>
      <c r="F20" s="17"/>
      <c r="G20" s="17"/>
      <c r="H20" s="17"/>
      <c r="I20" s="17"/>
    </row>
    <row r="21" s="14" customFormat="true" ht="25.5" hidden="false" customHeight="false" outlineLevel="0" collapsed="false">
      <c r="A21" s="8" t="n">
        <v>1</v>
      </c>
      <c r="B21" s="10" t="s">
        <v>29</v>
      </c>
      <c r="C21" s="8" t="s">
        <v>17</v>
      </c>
      <c r="D21" s="11" t="n">
        <v>152</v>
      </c>
      <c r="E21" s="11" t="n">
        <v>145</v>
      </c>
      <c r="F21" s="11" t="n">
        <v>165</v>
      </c>
      <c r="G21" s="9" t="n">
        <f aca="false">F21/E21*100</f>
        <v>113.793103448276</v>
      </c>
      <c r="H21" s="9" t="n">
        <f aca="false">F21/D21*100</f>
        <v>108.552631578947</v>
      </c>
      <c r="I21" s="12"/>
    </row>
    <row r="22" s="14" customFormat="true" ht="38.25" hidden="false" customHeight="false" outlineLevel="0" collapsed="false">
      <c r="A22" s="8" t="n">
        <f aca="false">A21+1</f>
        <v>2</v>
      </c>
      <c r="B22" s="10" t="s">
        <v>30</v>
      </c>
      <c r="C22" s="8" t="s">
        <v>20</v>
      </c>
      <c r="D22" s="11" t="n">
        <v>765</v>
      </c>
      <c r="E22" s="11" t="n">
        <v>590</v>
      </c>
      <c r="F22" s="11" t="n">
        <v>835</v>
      </c>
      <c r="G22" s="9" t="n">
        <f aca="false">F22/E22*100</f>
        <v>141.525423728814</v>
      </c>
      <c r="H22" s="9" t="n">
        <f aca="false">F22/D22*100</f>
        <v>109.150326797386</v>
      </c>
      <c r="I22" s="16"/>
    </row>
    <row r="23" s="14" customFormat="true" ht="12.75" hidden="false" customHeight="true" outlineLevel="0" collapsed="false">
      <c r="A23" s="17" t="s">
        <v>31</v>
      </c>
      <c r="B23" s="17"/>
      <c r="C23" s="17"/>
      <c r="D23" s="17"/>
      <c r="E23" s="17"/>
      <c r="F23" s="17"/>
      <c r="G23" s="17"/>
      <c r="H23" s="17"/>
      <c r="I23" s="17"/>
    </row>
    <row r="24" s="14" customFormat="true" ht="51" hidden="false" customHeight="false" outlineLevel="0" collapsed="false">
      <c r="A24" s="8" t="n">
        <v>1</v>
      </c>
      <c r="B24" s="10" t="s">
        <v>32</v>
      </c>
      <c r="C24" s="8" t="s">
        <v>22</v>
      </c>
      <c r="D24" s="9" t="n">
        <v>4.9</v>
      </c>
      <c r="E24" s="9" t="n">
        <v>2</v>
      </c>
      <c r="F24" s="9" t="n">
        <v>3.7</v>
      </c>
      <c r="G24" s="9" t="n">
        <f aca="false">F24/E24*100</f>
        <v>185</v>
      </c>
      <c r="H24" s="9" t="n">
        <f aca="false">F24/D24*100</f>
        <v>75.5102040816327</v>
      </c>
      <c r="I24" s="12"/>
    </row>
    <row r="25" s="14" customFormat="true" ht="38.25" hidden="false" customHeight="false" outlineLevel="0" collapsed="false">
      <c r="A25" s="8" t="n">
        <f aca="false">A24+1</f>
        <v>2</v>
      </c>
      <c r="B25" s="10" t="s">
        <v>33</v>
      </c>
      <c r="C25" s="8" t="s">
        <v>17</v>
      </c>
      <c r="D25" s="11" t="n">
        <v>432</v>
      </c>
      <c r="E25" s="11" t="n">
        <v>190</v>
      </c>
      <c r="F25" s="11" t="n">
        <v>360</v>
      </c>
      <c r="G25" s="9" t="n">
        <f aca="false">F25/E25*100</f>
        <v>189.473684210526</v>
      </c>
      <c r="H25" s="9" t="n">
        <f aca="false">F25/D25*100</f>
        <v>83.3333333333333</v>
      </c>
      <c r="I25" s="12"/>
    </row>
    <row r="26" s="14" customFormat="true" ht="25.5" hidden="false" customHeight="false" outlineLevel="0" collapsed="false">
      <c r="A26" s="8" t="n">
        <f aca="false">A25+1</f>
        <v>3</v>
      </c>
      <c r="B26" s="10" t="s">
        <v>34</v>
      </c>
      <c r="C26" s="8" t="s">
        <v>17</v>
      </c>
      <c r="D26" s="11" t="n">
        <v>52</v>
      </c>
      <c r="E26" s="11" t="n">
        <v>35</v>
      </c>
      <c r="F26" s="11" t="n">
        <v>58</v>
      </c>
      <c r="G26" s="9" t="n">
        <f aca="false">F26/E26*100</f>
        <v>165.714285714286</v>
      </c>
      <c r="H26" s="9" t="n">
        <f aca="false">F26/D26*100</f>
        <v>111.538461538462</v>
      </c>
      <c r="I26" s="12"/>
    </row>
    <row r="27" s="14" customFormat="true" ht="38.25" hidden="false" customHeight="false" outlineLevel="0" collapsed="false">
      <c r="A27" s="8" t="n">
        <f aca="false">A26+1</f>
        <v>4</v>
      </c>
      <c r="B27" s="10" t="s">
        <v>35</v>
      </c>
      <c r="C27" s="8" t="s">
        <v>17</v>
      </c>
      <c r="D27" s="15" t="n">
        <v>6664</v>
      </c>
      <c r="E27" s="15" t="n">
        <v>4125</v>
      </c>
      <c r="F27" s="15" t="n">
        <v>6401</v>
      </c>
      <c r="G27" s="9" t="n">
        <f aca="false">F27/E27*100</f>
        <v>155.175757575758</v>
      </c>
      <c r="H27" s="9" t="n">
        <f aca="false">F27/D27*100</f>
        <v>96.0534213685474</v>
      </c>
      <c r="I27" s="12"/>
    </row>
    <row r="28" s="14" customFormat="true" ht="63.75" hidden="false" customHeight="false" outlineLevel="0" collapsed="false">
      <c r="A28" s="8" t="n">
        <f aca="false">A27+1</f>
        <v>5</v>
      </c>
      <c r="B28" s="10" t="s">
        <v>36</v>
      </c>
      <c r="C28" s="8" t="s">
        <v>17</v>
      </c>
      <c r="D28" s="11" t="n">
        <v>61</v>
      </c>
      <c r="E28" s="11" t="n">
        <v>26</v>
      </c>
      <c r="F28" s="11" t="n">
        <v>70</v>
      </c>
      <c r="G28" s="9" t="n">
        <f aca="false">F28/E28*100</f>
        <v>269.230769230769</v>
      </c>
      <c r="H28" s="9" t="n">
        <f aca="false">F28/D28*100</f>
        <v>114.754098360656</v>
      </c>
      <c r="I28" s="12"/>
    </row>
    <row r="29" s="14" customFormat="true" ht="38.25" hidden="false" customHeight="false" outlineLevel="0" collapsed="false">
      <c r="A29" s="8" t="n">
        <f aca="false">A28+1</f>
        <v>6</v>
      </c>
      <c r="B29" s="10" t="s">
        <v>37</v>
      </c>
      <c r="C29" s="8" t="s">
        <v>20</v>
      </c>
      <c r="D29" s="15" t="n">
        <v>490924</v>
      </c>
      <c r="E29" s="15" t="n">
        <v>317764</v>
      </c>
      <c r="F29" s="15" t="n">
        <v>563270</v>
      </c>
      <c r="G29" s="9" t="n">
        <f aca="false">F29/E29*100</f>
        <v>177.260482622323</v>
      </c>
      <c r="H29" s="9" t="n">
        <f aca="false">F29/D29*100</f>
        <v>114.736700589093</v>
      </c>
      <c r="I29" s="12"/>
    </row>
    <row r="30" s="14" customFormat="true" ht="25.5" hidden="false" customHeight="false" outlineLevel="0" collapsed="false">
      <c r="A30" s="8" t="n">
        <f aca="false">A29+1</f>
        <v>7</v>
      </c>
      <c r="B30" s="10" t="s">
        <v>38</v>
      </c>
      <c r="C30" s="8" t="s">
        <v>20</v>
      </c>
      <c r="D30" s="15" t="n">
        <v>4332</v>
      </c>
      <c r="E30" s="15" t="n">
        <v>4335</v>
      </c>
      <c r="F30" s="15" t="n">
        <v>4431</v>
      </c>
      <c r="G30" s="9" t="n">
        <f aca="false">F30/E30*100</f>
        <v>102.214532871972</v>
      </c>
      <c r="H30" s="9" t="n">
        <f aca="false">F30/D30*100</f>
        <v>102.285318559557</v>
      </c>
      <c r="I30" s="12"/>
    </row>
    <row r="31" s="14" customFormat="true" ht="89.25" hidden="false" customHeight="false" outlineLevel="0" collapsed="false">
      <c r="A31" s="8" t="n">
        <f aca="false">A30+1</f>
        <v>8</v>
      </c>
      <c r="B31" s="10" t="s">
        <v>39</v>
      </c>
      <c r="C31" s="8" t="s">
        <v>22</v>
      </c>
      <c r="D31" s="9" t="n">
        <v>42.8</v>
      </c>
      <c r="E31" s="9" t="n">
        <v>38.1</v>
      </c>
      <c r="F31" s="9" t="n">
        <v>38.1</v>
      </c>
      <c r="G31" s="9" t="n">
        <f aca="false">F31/E31*100</f>
        <v>100</v>
      </c>
      <c r="H31" s="9" t="n">
        <f aca="false">F31/D31*100</f>
        <v>89.0186915887851</v>
      </c>
      <c r="I31" s="12"/>
    </row>
    <row r="32" s="14" customFormat="true" ht="51" hidden="false" customHeight="false" outlineLevel="0" collapsed="false">
      <c r="A32" s="8" t="n">
        <f aca="false">A31+1</f>
        <v>9</v>
      </c>
      <c r="B32" s="10" t="s">
        <v>40</v>
      </c>
      <c r="C32" s="8" t="s">
        <v>22</v>
      </c>
      <c r="D32" s="11" t="n">
        <v>100</v>
      </c>
      <c r="E32" s="11" t="n">
        <v>100</v>
      </c>
      <c r="F32" s="11" t="n">
        <v>100</v>
      </c>
      <c r="G32" s="9" t="n">
        <f aca="false">F32/E32*100</f>
        <v>100</v>
      </c>
      <c r="H32" s="9" t="n">
        <f aca="false">F32/D32*100</f>
        <v>100</v>
      </c>
      <c r="I32" s="12"/>
    </row>
    <row r="33" s="14" customFormat="true" ht="12.75" hidden="false" customHeight="tru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</row>
    <row r="34" s="14" customFormat="true" ht="25.5" hidden="false" customHeight="false" outlineLevel="0" collapsed="false">
      <c r="A34" s="8" t="n">
        <v>1</v>
      </c>
      <c r="B34" s="10" t="s">
        <v>42</v>
      </c>
      <c r="C34" s="8" t="s">
        <v>43</v>
      </c>
      <c r="D34" s="15" t="n">
        <v>1493.9</v>
      </c>
      <c r="E34" s="15" t="n">
        <v>1480</v>
      </c>
      <c r="F34" s="18" t="n">
        <v>1492.2</v>
      </c>
      <c r="G34" s="9" t="n">
        <f aca="false">F34/E34*100</f>
        <v>100.824324324324</v>
      </c>
      <c r="H34" s="9" t="n">
        <f aca="false">F34/D34*100</f>
        <v>99.8862038958431</v>
      </c>
      <c r="I34" s="12"/>
    </row>
    <row r="35" s="14" customFormat="true" ht="102" hidden="false" customHeight="false" outlineLevel="0" collapsed="false">
      <c r="A35" s="8" t="n">
        <f aca="false">A34+1</f>
        <v>2</v>
      </c>
      <c r="B35" s="10" t="s">
        <v>44</v>
      </c>
      <c r="C35" s="8" t="s">
        <v>45</v>
      </c>
      <c r="D35" s="19" t="n">
        <v>1.31</v>
      </c>
      <c r="E35" s="20" t="n">
        <v>1.2</v>
      </c>
      <c r="F35" s="19" t="n">
        <v>1.13</v>
      </c>
      <c r="G35" s="9" t="n">
        <f aca="false">F35/E35*100</f>
        <v>94.1666666666667</v>
      </c>
      <c r="H35" s="9" t="n">
        <f aca="false">F35/D35*100</f>
        <v>86.2595419847328</v>
      </c>
      <c r="I35" s="12" t="s">
        <v>46</v>
      </c>
    </row>
    <row r="36" s="14" customFormat="true" ht="25.5" hidden="false" customHeight="false" outlineLevel="0" collapsed="false">
      <c r="A36" s="8" t="n">
        <f aca="false">A35+1</f>
        <v>3</v>
      </c>
      <c r="B36" s="10" t="s">
        <v>47</v>
      </c>
      <c r="C36" s="8" t="s">
        <v>48</v>
      </c>
      <c r="D36" s="11" t="n">
        <v>144</v>
      </c>
      <c r="E36" s="11" t="n">
        <v>144</v>
      </c>
      <c r="F36" s="11" t="n">
        <v>144</v>
      </c>
      <c r="G36" s="9" t="n">
        <f aca="false">F36/E36*100</f>
        <v>100</v>
      </c>
      <c r="H36" s="9" t="n">
        <f aca="false">F36/D36*100</f>
        <v>100</v>
      </c>
      <c r="I36" s="12"/>
    </row>
    <row r="37" s="14" customFormat="true" ht="25.5" hidden="false" customHeight="false" outlineLevel="0" collapsed="false">
      <c r="A37" s="8" t="n">
        <f aca="false">A36+1</f>
        <v>4</v>
      </c>
      <c r="B37" s="10" t="s">
        <v>49</v>
      </c>
      <c r="C37" s="8" t="s">
        <v>48</v>
      </c>
      <c r="D37" s="15" t="n">
        <v>87063</v>
      </c>
      <c r="E37" s="15" t="n">
        <v>85200</v>
      </c>
      <c r="F37" s="15" t="n">
        <v>87538</v>
      </c>
      <c r="G37" s="9" t="n">
        <f aca="false">F37/E37*100</f>
        <v>102.744131455399</v>
      </c>
      <c r="H37" s="9" t="n">
        <f aca="false">F37/D37*100</f>
        <v>100.545581934921</v>
      </c>
      <c r="I37" s="12"/>
    </row>
    <row r="38" s="14" customFormat="true" ht="38.25" hidden="false" customHeight="false" outlineLevel="0" collapsed="false">
      <c r="A38" s="8" t="n">
        <f aca="false">A37+1</f>
        <v>5</v>
      </c>
      <c r="B38" s="10" t="s">
        <v>50</v>
      </c>
      <c r="C38" s="8" t="s">
        <v>51</v>
      </c>
      <c r="D38" s="19" t="n">
        <v>2183.9</v>
      </c>
      <c r="E38" s="19" t="n">
        <v>2063.98</v>
      </c>
      <c r="F38" s="19" t="n">
        <v>2276.02</v>
      </c>
      <c r="G38" s="9" t="n">
        <f aca="false">F38/E38*100</f>
        <v>110.273355361971</v>
      </c>
      <c r="H38" s="9" t="n">
        <f aca="false">F38/D38*100</f>
        <v>104.218141856312</v>
      </c>
      <c r="I38" s="12"/>
    </row>
    <row r="39" s="14" customFormat="true" ht="38.25" hidden="false" customHeight="false" outlineLevel="0" collapsed="false">
      <c r="A39" s="8" t="n">
        <f aca="false">A38+1</f>
        <v>6</v>
      </c>
      <c r="B39" s="10" t="s">
        <v>52</v>
      </c>
      <c r="C39" s="8" t="s">
        <v>17</v>
      </c>
      <c r="D39" s="15" t="n">
        <v>6830</v>
      </c>
      <c r="E39" s="15" t="n">
        <v>5700</v>
      </c>
      <c r="F39" s="15" t="n">
        <v>6981</v>
      </c>
      <c r="G39" s="9" t="n">
        <f aca="false">F39/E39*100</f>
        <v>122.473684210526</v>
      </c>
      <c r="H39" s="9" t="n">
        <f aca="false">F39/D39*100</f>
        <v>102.210834553441</v>
      </c>
      <c r="I39" s="12"/>
    </row>
    <row r="40" s="14" customFormat="true" ht="38.25" hidden="false" customHeight="false" outlineLevel="0" collapsed="false">
      <c r="A40" s="8" t="n">
        <f aca="false">A39+1</f>
        <v>7</v>
      </c>
      <c r="B40" s="10" t="s">
        <v>53</v>
      </c>
      <c r="C40" s="8" t="s">
        <v>20</v>
      </c>
      <c r="D40" s="15" t="n">
        <v>275995</v>
      </c>
      <c r="E40" s="15" t="n">
        <v>193336</v>
      </c>
      <c r="F40" s="15" t="n">
        <v>331754</v>
      </c>
      <c r="G40" s="9" t="n">
        <f aca="false">F40/E40*100</f>
        <v>171.594529730624</v>
      </c>
      <c r="H40" s="9" t="n">
        <f aca="false">F40/D40*100</f>
        <v>120.20290222649</v>
      </c>
      <c r="I40" s="12"/>
    </row>
    <row r="41" s="14" customFormat="true" ht="76.5" hidden="false" customHeight="false" outlineLevel="0" collapsed="false">
      <c r="A41" s="8" t="n">
        <f aca="false">A40+1</f>
        <v>8</v>
      </c>
      <c r="B41" s="10" t="s">
        <v>54</v>
      </c>
      <c r="C41" s="8" t="s">
        <v>22</v>
      </c>
      <c r="D41" s="9" t="n">
        <v>14.3</v>
      </c>
      <c r="E41" s="9" t="n">
        <v>33.3</v>
      </c>
      <c r="F41" s="9" t="n">
        <v>33.3</v>
      </c>
      <c r="G41" s="9" t="n">
        <f aca="false">F41/E41*100</f>
        <v>100</v>
      </c>
      <c r="H41" s="9" t="n">
        <f aca="false">F41/D41*100</f>
        <v>232.867132867133</v>
      </c>
      <c r="I41" s="12"/>
    </row>
    <row r="42" s="14" customFormat="true" ht="51" hidden="false" customHeight="false" outlineLevel="0" collapsed="false">
      <c r="A42" s="8" t="n">
        <f aca="false">A41+1</f>
        <v>9</v>
      </c>
      <c r="B42" s="10" t="s">
        <v>40</v>
      </c>
      <c r="C42" s="8" t="s">
        <v>22</v>
      </c>
      <c r="D42" s="11" t="n">
        <v>100</v>
      </c>
      <c r="E42" s="11" t="n">
        <v>100</v>
      </c>
      <c r="F42" s="11" t="n">
        <v>100</v>
      </c>
      <c r="G42" s="9" t="n">
        <f aca="false">F42/E42*100</f>
        <v>100</v>
      </c>
      <c r="H42" s="9" t="n">
        <f aca="false">F42/D42*100</f>
        <v>100</v>
      </c>
      <c r="I42" s="16"/>
    </row>
    <row r="43" s="14" customFormat="true" ht="12.75" hidden="false" customHeight="true" outlineLevel="0" collapsed="false">
      <c r="A43" s="17" t="s">
        <v>55</v>
      </c>
      <c r="B43" s="17"/>
      <c r="C43" s="17"/>
      <c r="D43" s="17"/>
      <c r="E43" s="17"/>
      <c r="F43" s="17"/>
      <c r="G43" s="17"/>
      <c r="H43" s="17"/>
      <c r="I43" s="17"/>
    </row>
    <row r="44" s="14" customFormat="true" ht="63.75" hidden="false" customHeight="false" outlineLevel="0" collapsed="false">
      <c r="A44" s="8" t="n">
        <v>1</v>
      </c>
      <c r="B44" s="10" t="s">
        <v>56</v>
      </c>
      <c r="C44" s="8" t="s">
        <v>22</v>
      </c>
      <c r="D44" s="9" t="n">
        <v>2.6</v>
      </c>
      <c r="E44" s="9" t="n">
        <v>2</v>
      </c>
      <c r="F44" s="9" t="n">
        <v>2.6</v>
      </c>
      <c r="G44" s="9" t="n">
        <f aca="false">F44/E44*100</f>
        <v>130</v>
      </c>
      <c r="H44" s="9" t="n">
        <f aca="false">F44/D44*100</f>
        <v>100</v>
      </c>
      <c r="I44" s="12"/>
    </row>
    <row r="45" s="14" customFormat="true" ht="38.25" hidden="false" customHeight="false" outlineLevel="0" collapsed="false">
      <c r="A45" s="8" t="n">
        <f aca="false">A44+1</f>
        <v>2</v>
      </c>
      <c r="B45" s="10" t="s">
        <v>57</v>
      </c>
      <c r="C45" s="8" t="s">
        <v>20</v>
      </c>
      <c r="D45" s="15" t="n">
        <v>4408</v>
      </c>
      <c r="E45" s="15" t="n">
        <v>4210</v>
      </c>
      <c r="F45" s="15" t="n">
        <v>4408</v>
      </c>
      <c r="G45" s="9" t="n">
        <f aca="false">F45/E45*100</f>
        <v>104.703087885986</v>
      </c>
      <c r="H45" s="9" t="n">
        <f aca="false">F45/D45*100</f>
        <v>100</v>
      </c>
      <c r="I45" s="12"/>
    </row>
    <row r="46" s="14" customFormat="true" ht="76.5" hidden="false" customHeight="false" outlineLevel="0" collapsed="false">
      <c r="A46" s="8" t="n">
        <f aca="false">A45+1</f>
        <v>3</v>
      </c>
      <c r="B46" s="10" t="s">
        <v>58</v>
      </c>
      <c r="C46" s="8" t="s">
        <v>22</v>
      </c>
      <c r="D46" s="9" t="n">
        <v>85.5</v>
      </c>
      <c r="E46" s="11" t="n">
        <v>84</v>
      </c>
      <c r="F46" s="9" t="n">
        <v>86</v>
      </c>
      <c r="G46" s="9" t="n">
        <f aca="false">F46/E46*100</f>
        <v>102.380952380952</v>
      </c>
      <c r="H46" s="9" t="n">
        <f aca="false">F46/D46*100</f>
        <v>100.584795321637</v>
      </c>
      <c r="I46" s="12"/>
    </row>
    <row r="47" s="14" customFormat="true" ht="38.25" hidden="false" customHeight="false" outlineLevel="0" collapsed="false">
      <c r="A47" s="8" t="n">
        <f aca="false">A46+1</f>
        <v>4</v>
      </c>
      <c r="B47" s="10" t="s">
        <v>59</v>
      </c>
      <c r="C47" s="8" t="s">
        <v>22</v>
      </c>
      <c r="D47" s="9" t="n">
        <v>99.9</v>
      </c>
      <c r="E47" s="9" t="n">
        <v>98</v>
      </c>
      <c r="F47" s="9" t="n">
        <v>99.5</v>
      </c>
      <c r="G47" s="9" t="n">
        <f aca="false">F47/E47*100</f>
        <v>101.530612244898</v>
      </c>
      <c r="H47" s="9" t="n">
        <f aca="false">F47/D47*100</f>
        <v>99.5995995995996</v>
      </c>
      <c r="I47" s="12"/>
    </row>
    <row r="48" s="14" customFormat="true" ht="38.25" hidden="false" customHeight="false" outlineLevel="0" collapsed="false">
      <c r="A48" s="8" t="n">
        <f aca="false">A47+1</f>
        <v>5</v>
      </c>
      <c r="B48" s="10" t="s">
        <v>60</v>
      </c>
      <c r="C48" s="8" t="s">
        <v>17</v>
      </c>
      <c r="D48" s="11" t="n">
        <v>30</v>
      </c>
      <c r="E48" s="11" t="n">
        <v>30</v>
      </c>
      <c r="F48" s="11" t="n">
        <v>30</v>
      </c>
      <c r="G48" s="9" t="n">
        <f aca="false">F48/E48*100</f>
        <v>100</v>
      </c>
      <c r="H48" s="9" t="n">
        <f aca="false">F48/D48*100</f>
        <v>100</v>
      </c>
      <c r="I48" s="12"/>
    </row>
    <row r="49" s="14" customFormat="true" ht="51" hidden="false" customHeight="false" outlineLevel="0" collapsed="false">
      <c r="A49" s="8" t="n">
        <f aca="false">A48+1</f>
        <v>6</v>
      </c>
      <c r="B49" s="10" t="s">
        <v>61</v>
      </c>
      <c r="C49" s="8" t="s">
        <v>17</v>
      </c>
      <c r="D49" s="11" t="n">
        <v>45</v>
      </c>
      <c r="E49" s="11" t="n">
        <v>45</v>
      </c>
      <c r="F49" s="11" t="n">
        <v>45</v>
      </c>
      <c r="G49" s="9" t="n">
        <f aca="false">F49/E49*100</f>
        <v>100</v>
      </c>
      <c r="H49" s="9" t="n">
        <f aca="false">F49/D49*100</f>
        <v>100</v>
      </c>
      <c r="I49" s="12"/>
    </row>
    <row r="50" s="14" customFormat="true" ht="153" hidden="false" customHeight="false" outlineLevel="0" collapsed="false">
      <c r="A50" s="8" t="n">
        <f aca="false">A49+1</f>
        <v>7</v>
      </c>
      <c r="B50" s="10" t="s">
        <v>62</v>
      </c>
      <c r="C50" s="8" t="s">
        <v>22</v>
      </c>
      <c r="D50" s="11" t="n">
        <v>94</v>
      </c>
      <c r="E50" s="11" t="n">
        <v>90</v>
      </c>
      <c r="F50" s="11" t="n">
        <v>95</v>
      </c>
      <c r="G50" s="9" t="n">
        <f aca="false">F50/E50*100</f>
        <v>105.555555555556</v>
      </c>
      <c r="H50" s="9" t="n">
        <f aca="false">F50/D50*100</f>
        <v>101.063829787234</v>
      </c>
      <c r="I50" s="12"/>
    </row>
    <row r="51" s="14" customFormat="true" ht="51" hidden="false" customHeight="false" outlineLevel="0" collapsed="false">
      <c r="A51" s="8" t="n">
        <f aca="false">A50+1</f>
        <v>8</v>
      </c>
      <c r="B51" s="10" t="s">
        <v>63</v>
      </c>
      <c r="C51" s="8" t="s">
        <v>17</v>
      </c>
      <c r="D51" s="15" t="n">
        <v>4507</v>
      </c>
      <c r="E51" s="15" t="n">
        <v>2200</v>
      </c>
      <c r="F51" s="15" t="n">
        <v>4790</v>
      </c>
      <c r="G51" s="9" t="n">
        <f aca="false">F51/E51*100</f>
        <v>217.727272727273</v>
      </c>
      <c r="H51" s="9" t="n">
        <f aca="false">F51/D51*100</f>
        <v>106.279121366763</v>
      </c>
      <c r="I51" s="12"/>
    </row>
    <row r="52" s="14" customFormat="true" ht="89.25" hidden="false" customHeight="false" outlineLevel="0" collapsed="false">
      <c r="A52" s="8" t="n">
        <f aca="false">A51+1</f>
        <v>9</v>
      </c>
      <c r="B52" s="10" t="s">
        <v>64</v>
      </c>
      <c r="C52" s="8" t="s">
        <v>22</v>
      </c>
      <c r="D52" s="9" t="n">
        <v>12.5</v>
      </c>
      <c r="E52" s="21" t="n">
        <v>18.75</v>
      </c>
      <c r="F52" s="9" t="n">
        <v>31.25</v>
      </c>
      <c r="G52" s="9" t="n">
        <f aca="false">F52/E52*100</f>
        <v>166.666666666667</v>
      </c>
      <c r="H52" s="9" t="n">
        <f aca="false">F52/D52*100</f>
        <v>250</v>
      </c>
      <c r="I52" s="12"/>
    </row>
    <row r="53" s="14" customFormat="true" ht="51" hidden="false" customHeight="false" outlineLevel="0" collapsed="false">
      <c r="A53" s="8" t="n">
        <v>10</v>
      </c>
      <c r="B53" s="10" t="s">
        <v>65</v>
      </c>
      <c r="C53" s="8" t="s">
        <v>17</v>
      </c>
      <c r="D53" s="11" t="n">
        <v>0</v>
      </c>
      <c r="E53" s="11" t="n">
        <v>0</v>
      </c>
      <c r="F53" s="11" t="n">
        <v>0</v>
      </c>
      <c r="G53" s="9" t="n">
        <v>0</v>
      </c>
      <c r="H53" s="9" t="e">
        <f aca="false">F53/D53*100</f>
        <v>#DIV/0!</v>
      </c>
      <c r="I53" s="12"/>
    </row>
    <row r="54" s="14" customFormat="true" ht="51" hidden="false" customHeight="false" outlineLevel="0" collapsed="false">
      <c r="A54" s="8" t="n">
        <v>11</v>
      </c>
      <c r="B54" s="10" t="s">
        <v>66</v>
      </c>
      <c r="C54" s="8" t="s">
        <v>22</v>
      </c>
      <c r="D54" s="11" t="n">
        <v>100</v>
      </c>
      <c r="E54" s="11" t="n">
        <v>100</v>
      </c>
      <c r="F54" s="11" t="n">
        <v>100</v>
      </c>
      <c r="G54" s="9" t="n">
        <f aca="false">F54/E54*100</f>
        <v>100</v>
      </c>
      <c r="H54" s="9" t="n">
        <f aca="false">F54/D54*100</f>
        <v>100</v>
      </c>
      <c r="I54" s="16"/>
    </row>
    <row r="55" s="14" customFormat="true" ht="12.75" hidden="false" customHeight="true" outlineLevel="0" collapsed="false">
      <c r="A55" s="17" t="s">
        <v>67</v>
      </c>
      <c r="B55" s="17"/>
      <c r="C55" s="17"/>
      <c r="D55" s="17"/>
      <c r="E55" s="17"/>
      <c r="F55" s="17"/>
      <c r="G55" s="17"/>
      <c r="H55" s="17"/>
      <c r="I55" s="17"/>
    </row>
    <row r="56" s="14" customFormat="true" ht="25.5" hidden="false" customHeight="false" outlineLevel="0" collapsed="false">
      <c r="A56" s="8" t="n">
        <v>1</v>
      </c>
      <c r="B56" s="10" t="s">
        <v>68</v>
      </c>
      <c r="C56" s="8" t="s">
        <v>17</v>
      </c>
      <c r="D56" s="11" t="n">
        <v>555</v>
      </c>
      <c r="E56" s="11" t="n">
        <v>339</v>
      </c>
      <c r="F56" s="11" t="n">
        <v>528</v>
      </c>
      <c r="G56" s="9" t="n">
        <f aca="false">F56/E56*100</f>
        <v>155.752212389381</v>
      </c>
      <c r="H56" s="9" t="n">
        <f aca="false">F56/D56*100</f>
        <v>95.1351351351351</v>
      </c>
      <c r="I56" s="12"/>
    </row>
    <row r="57" s="14" customFormat="true" ht="38.25" hidden="false" customHeight="false" outlineLevel="0" collapsed="false">
      <c r="A57" s="8" t="n">
        <f aca="false">A56+1</f>
        <v>2</v>
      </c>
      <c r="B57" s="10" t="s">
        <v>69</v>
      </c>
      <c r="C57" s="8" t="s">
        <v>20</v>
      </c>
      <c r="D57" s="15" t="n">
        <v>57021</v>
      </c>
      <c r="E57" s="15" t="n">
        <v>36120</v>
      </c>
      <c r="F57" s="15" t="n">
        <v>65683</v>
      </c>
      <c r="G57" s="9" t="n">
        <f aca="false">F57/E57*100</f>
        <v>181.846622369878</v>
      </c>
      <c r="H57" s="9" t="n">
        <f aca="false">F57/D57*100</f>
        <v>115.190894582698</v>
      </c>
      <c r="I57" s="12"/>
    </row>
    <row r="58" s="14" customFormat="true" ht="25.5" hidden="false" customHeight="false" outlineLevel="0" collapsed="false">
      <c r="A58" s="8" t="n">
        <f aca="false">A57+1</f>
        <v>3</v>
      </c>
      <c r="B58" s="10" t="s">
        <v>70</v>
      </c>
      <c r="C58" s="8" t="s">
        <v>17</v>
      </c>
      <c r="D58" s="11" t="n">
        <v>365</v>
      </c>
      <c r="E58" s="11" t="n">
        <v>258</v>
      </c>
      <c r="F58" s="11" t="n">
        <v>366</v>
      </c>
      <c r="G58" s="9" t="n">
        <f aca="false">F58/E58*100</f>
        <v>141.860465116279</v>
      </c>
      <c r="H58" s="9" t="n">
        <f aca="false">F58/D58*100</f>
        <v>100.27397260274</v>
      </c>
      <c r="I58" s="12"/>
    </row>
    <row r="59" s="14" customFormat="true" ht="25.5" hidden="false" customHeight="false" outlineLevel="0" collapsed="false">
      <c r="A59" s="8" t="n">
        <f aca="false">A58+1</f>
        <v>4</v>
      </c>
      <c r="B59" s="10" t="s">
        <v>71</v>
      </c>
      <c r="C59" s="8" t="s">
        <v>20</v>
      </c>
      <c r="D59" s="15" t="n">
        <v>97585</v>
      </c>
      <c r="E59" s="15" t="n">
        <v>57840</v>
      </c>
      <c r="F59" s="15" t="n">
        <v>103110</v>
      </c>
      <c r="G59" s="9" t="n">
        <f aca="false">F59/E59*100</f>
        <v>178.267634854772</v>
      </c>
      <c r="H59" s="9" t="n">
        <f aca="false">F59/D59*100</f>
        <v>105.661730798791</v>
      </c>
      <c r="I59" s="12"/>
    </row>
    <row r="60" s="14" customFormat="true" ht="63.75" hidden="false" customHeight="false" outlineLevel="0" collapsed="false">
      <c r="A60" s="8" t="n">
        <f aca="false">A59+1</f>
        <v>5</v>
      </c>
      <c r="B60" s="10" t="s">
        <v>72</v>
      </c>
      <c r="C60" s="8" t="s">
        <v>22</v>
      </c>
      <c r="D60" s="9" t="n">
        <v>0</v>
      </c>
      <c r="E60" s="9" t="n">
        <v>0</v>
      </c>
      <c r="F60" s="9" t="n">
        <v>0</v>
      </c>
      <c r="G60" s="9" t="n">
        <v>0</v>
      </c>
      <c r="H60" s="9" t="e">
        <f aca="false">F60/D60*100</f>
        <v>#DIV/0!</v>
      </c>
      <c r="I60" s="12"/>
    </row>
    <row r="61" s="14" customFormat="true" ht="51" hidden="false" customHeight="false" outlineLevel="0" collapsed="false">
      <c r="A61" s="8" t="n">
        <f aca="false">A60+1</f>
        <v>6</v>
      </c>
      <c r="B61" s="10" t="s">
        <v>73</v>
      </c>
      <c r="C61" s="8" t="s">
        <v>22</v>
      </c>
      <c r="D61" s="9" t="n">
        <v>2.4</v>
      </c>
      <c r="E61" s="9" t="n">
        <v>2</v>
      </c>
      <c r="F61" s="9" t="n">
        <v>11.5</v>
      </c>
      <c r="G61" s="9" t="n">
        <f aca="false">F61/E61*100</f>
        <v>575</v>
      </c>
      <c r="H61" s="9" t="n">
        <f aca="false">F61/D61*100</f>
        <v>479.166666666667</v>
      </c>
      <c r="I61" s="12"/>
    </row>
    <row r="62" s="14" customFormat="true" ht="51" hidden="false" customHeight="false" outlineLevel="0" collapsed="false">
      <c r="A62" s="8" t="n">
        <f aca="false">A61+1</f>
        <v>7</v>
      </c>
      <c r="B62" s="10" t="s">
        <v>40</v>
      </c>
      <c r="C62" s="8" t="s">
        <v>22</v>
      </c>
      <c r="D62" s="11" t="n">
        <v>100</v>
      </c>
      <c r="E62" s="11" t="n">
        <v>100</v>
      </c>
      <c r="F62" s="11" t="n">
        <v>100</v>
      </c>
      <c r="G62" s="9" t="n">
        <f aca="false">F62/E62*100</f>
        <v>100</v>
      </c>
      <c r="H62" s="9" t="n">
        <f aca="false">F62/D62*100</f>
        <v>100</v>
      </c>
      <c r="I62" s="12"/>
    </row>
    <row r="63" customFormat="false" ht="38.25" hidden="false" customHeight="true" outlineLevel="0" collapsed="false">
      <c r="A63" s="13" t="s">
        <v>74</v>
      </c>
      <c r="B63" s="13"/>
      <c r="C63" s="13"/>
      <c r="D63" s="13"/>
      <c r="E63" s="13"/>
      <c r="F63" s="13"/>
      <c r="G63" s="13"/>
      <c r="H63" s="13"/>
      <c r="I63" s="13"/>
      <c r="J63" s="22"/>
    </row>
    <row r="64" customFormat="false" ht="12.75" hidden="false" customHeight="true" outlineLevel="0" collapsed="false">
      <c r="A64" s="17" t="s">
        <v>75</v>
      </c>
      <c r="B64" s="17"/>
      <c r="C64" s="17"/>
      <c r="D64" s="17"/>
      <c r="E64" s="17"/>
      <c r="F64" s="17"/>
      <c r="G64" s="17"/>
      <c r="H64" s="17"/>
      <c r="I64" s="17"/>
      <c r="J64" s="22"/>
    </row>
    <row r="65" customFormat="false" ht="51" hidden="false" customHeight="false" outlineLevel="0" collapsed="false">
      <c r="A65" s="8" t="n">
        <v>1</v>
      </c>
      <c r="B65" s="10" t="s">
        <v>76</v>
      </c>
      <c r="C65" s="8" t="s">
        <v>22</v>
      </c>
      <c r="D65" s="9" t="n">
        <v>94</v>
      </c>
      <c r="E65" s="11" t="n">
        <v>98</v>
      </c>
      <c r="F65" s="9" t="n">
        <v>99</v>
      </c>
      <c r="G65" s="9" t="n">
        <f aca="false">F65/E65*100</f>
        <v>101.020408163265</v>
      </c>
      <c r="H65" s="9" t="n">
        <f aca="false">F65/D65*100</f>
        <v>105.31914893617</v>
      </c>
      <c r="I65" s="12" t="s">
        <v>77</v>
      </c>
      <c r="J65" s="22"/>
    </row>
    <row r="66" customFormat="false" ht="38.25" hidden="false" customHeight="false" outlineLevel="0" collapsed="false">
      <c r="A66" s="8" t="n">
        <v>2</v>
      </c>
      <c r="B66" s="10" t="s">
        <v>78</v>
      </c>
      <c r="C66" s="8" t="s">
        <v>22</v>
      </c>
      <c r="D66" s="9" t="n">
        <v>100</v>
      </c>
      <c r="E66" s="11" t="n">
        <v>80</v>
      </c>
      <c r="F66" s="9" t="n">
        <v>100</v>
      </c>
      <c r="G66" s="9" t="n">
        <f aca="false">F66/E66*100</f>
        <v>125</v>
      </c>
      <c r="H66" s="9" t="n">
        <f aca="false">F66/D66*100</f>
        <v>100</v>
      </c>
      <c r="I66" s="12" t="s">
        <v>79</v>
      </c>
      <c r="J66" s="22"/>
    </row>
    <row r="67" customFormat="false" ht="12.75" hidden="false" customHeight="true" outlineLevel="0" collapsed="false">
      <c r="A67" s="17" t="s">
        <v>80</v>
      </c>
      <c r="B67" s="17"/>
      <c r="C67" s="17"/>
      <c r="D67" s="17"/>
      <c r="E67" s="17"/>
      <c r="F67" s="17"/>
      <c r="G67" s="17"/>
      <c r="H67" s="17"/>
      <c r="I67" s="17"/>
      <c r="J67" s="22"/>
    </row>
    <row r="68" customFormat="false" ht="63.75" hidden="false" customHeight="false" outlineLevel="0" collapsed="false">
      <c r="A68" s="8" t="n">
        <v>1</v>
      </c>
      <c r="B68" s="10" t="s">
        <v>81</v>
      </c>
      <c r="C68" s="8" t="s">
        <v>17</v>
      </c>
      <c r="D68" s="21" t="n">
        <v>0.97</v>
      </c>
      <c r="E68" s="21" t="n">
        <v>0.97</v>
      </c>
      <c r="F68" s="21" t="n">
        <v>0.97</v>
      </c>
      <c r="G68" s="9" t="n">
        <f aca="false">F68/E68*100</f>
        <v>100</v>
      </c>
      <c r="H68" s="9" t="n">
        <f aca="false">F68/D68*100</f>
        <v>100</v>
      </c>
      <c r="I68" s="12"/>
    </row>
    <row r="69" customFormat="false" ht="38.25" hidden="false" customHeight="false" outlineLevel="0" collapsed="false">
      <c r="A69" s="8" t="n">
        <f aca="false">A68+1</f>
        <v>2</v>
      </c>
      <c r="B69" s="10" t="s">
        <v>82</v>
      </c>
      <c r="C69" s="8" t="s">
        <v>22</v>
      </c>
      <c r="D69" s="11" t="n">
        <v>98</v>
      </c>
      <c r="E69" s="11" t="n">
        <v>98</v>
      </c>
      <c r="F69" s="11" t="n">
        <v>98</v>
      </c>
      <c r="G69" s="9" t="n">
        <f aca="false">F69/E69*100</f>
        <v>100</v>
      </c>
      <c r="H69" s="9" t="n">
        <f aca="false">F69/D69*100</f>
        <v>100</v>
      </c>
      <c r="I69" s="12" t="s">
        <v>83</v>
      </c>
    </row>
    <row r="70" customFormat="false" ht="25.5" hidden="false" customHeight="false" outlineLevel="0" collapsed="false">
      <c r="A70" s="8" t="n">
        <f aca="false">A69+1</f>
        <v>3</v>
      </c>
      <c r="B70" s="10" t="s">
        <v>84</v>
      </c>
      <c r="C70" s="8" t="s">
        <v>17</v>
      </c>
      <c r="D70" s="11" t="n">
        <v>154</v>
      </c>
      <c r="E70" s="11" t="n">
        <v>205</v>
      </c>
      <c r="F70" s="11" t="n">
        <v>155</v>
      </c>
      <c r="G70" s="9" t="n">
        <f aca="false">E70/F70*100</f>
        <v>132.258064516129</v>
      </c>
      <c r="H70" s="9" t="n">
        <f aca="false">F70/D70*100</f>
        <v>100.649350649351</v>
      </c>
      <c r="I70" s="12" t="s">
        <v>85</v>
      </c>
    </row>
    <row r="71" customFormat="false" ht="51" hidden="false" customHeight="false" outlineLevel="0" collapsed="false">
      <c r="A71" s="8" t="n">
        <f aca="false">A70+1</f>
        <v>4</v>
      </c>
      <c r="B71" s="10" t="s">
        <v>86</v>
      </c>
      <c r="C71" s="8" t="s">
        <v>22</v>
      </c>
      <c r="D71" s="11" t="n">
        <v>100</v>
      </c>
      <c r="E71" s="11" t="n">
        <v>93</v>
      </c>
      <c r="F71" s="11" t="n">
        <v>89</v>
      </c>
      <c r="G71" s="9" t="n">
        <v>100</v>
      </c>
      <c r="H71" s="9" t="n">
        <f aca="false">F71/D71*100</f>
        <v>89</v>
      </c>
      <c r="I71" s="12"/>
    </row>
    <row r="72" customFormat="false" ht="63.75" hidden="false" customHeight="false" outlineLevel="0" collapsed="false">
      <c r="A72" s="8" t="n">
        <f aca="false">A71+1</f>
        <v>5</v>
      </c>
      <c r="B72" s="10" t="s">
        <v>87</v>
      </c>
      <c r="C72" s="8" t="s">
        <v>17</v>
      </c>
      <c r="D72" s="11" t="n">
        <v>58</v>
      </c>
      <c r="E72" s="11" t="n">
        <v>58</v>
      </c>
      <c r="F72" s="11" t="n">
        <v>93</v>
      </c>
      <c r="G72" s="9" t="n">
        <f aca="false">F72/E72*100</f>
        <v>160.344827586207</v>
      </c>
      <c r="H72" s="9" t="n">
        <f aca="false">F72/D72*100</f>
        <v>160.344827586207</v>
      </c>
      <c r="I72" s="12"/>
    </row>
    <row r="73" customFormat="false" ht="63.75" hidden="false" customHeight="false" outlineLevel="0" collapsed="false">
      <c r="A73" s="8" t="n">
        <f aca="false">A72+1</f>
        <v>6</v>
      </c>
      <c r="B73" s="10" t="s">
        <v>88</v>
      </c>
      <c r="C73" s="8" t="s">
        <v>22</v>
      </c>
      <c r="D73" s="9" t="n">
        <v>97.5</v>
      </c>
      <c r="E73" s="9" t="n">
        <v>97</v>
      </c>
      <c r="F73" s="9" t="n">
        <v>100</v>
      </c>
      <c r="G73" s="9" t="n">
        <f aca="false">F73/E73*100</f>
        <v>103.092783505155</v>
      </c>
      <c r="H73" s="9" t="n">
        <f aca="false">F73/D73*100</f>
        <v>102.564102564103</v>
      </c>
      <c r="I73" s="12" t="s">
        <v>89</v>
      </c>
    </row>
    <row r="74" s="1" customFormat="true" ht="89.25" hidden="false" customHeight="false" outlineLevel="0" collapsed="false">
      <c r="A74" s="1" t="n">
        <v>7</v>
      </c>
      <c r="B74" s="1" t="s">
        <v>90</v>
      </c>
      <c r="C74" s="1" t="s">
        <v>20</v>
      </c>
      <c r="D74" s="1" t="n">
        <v>0</v>
      </c>
      <c r="E74" s="1" t="n">
        <v>20</v>
      </c>
      <c r="F74" s="1" t="n">
        <v>0</v>
      </c>
      <c r="G74" s="9" t="n">
        <f aca="false">E74/1*100</f>
        <v>2000</v>
      </c>
      <c r="H74" s="1" t="e">
        <f aca="false">F74/D74*100</f>
        <v>#DIV/0!</v>
      </c>
    </row>
    <row r="75" customFormat="false" ht="12.75" hidden="false" customHeight="true" outlineLevel="0" collapsed="false">
      <c r="A75" s="17" t="s">
        <v>91</v>
      </c>
      <c r="B75" s="17"/>
      <c r="C75" s="17"/>
      <c r="D75" s="17"/>
      <c r="E75" s="17"/>
      <c r="F75" s="17"/>
      <c r="G75" s="17"/>
      <c r="H75" s="17"/>
      <c r="I75" s="17"/>
      <c r="J75" s="22"/>
    </row>
    <row r="76" customFormat="false" ht="25.5" hidden="false" customHeight="false" outlineLevel="0" collapsed="false">
      <c r="A76" s="8" t="n">
        <v>1</v>
      </c>
      <c r="B76" s="10" t="s">
        <v>92</v>
      </c>
      <c r="C76" s="8" t="s">
        <v>22</v>
      </c>
      <c r="D76" s="9" t="n">
        <v>40</v>
      </c>
      <c r="E76" s="9" t="n">
        <v>90</v>
      </c>
      <c r="F76" s="9" t="n">
        <v>100</v>
      </c>
      <c r="G76" s="9" t="n">
        <f aca="false">F76/E76*100</f>
        <v>111.111111111111</v>
      </c>
      <c r="H76" s="9" t="n">
        <f aca="false">F76/D76*100</f>
        <v>250</v>
      </c>
      <c r="I76" s="12"/>
      <c r="J76" s="22"/>
    </row>
    <row r="77" customFormat="false" ht="30" hidden="false" customHeight="true" outlineLevel="0" collapsed="false">
      <c r="A77" s="13" t="s">
        <v>93</v>
      </c>
      <c r="B77" s="13"/>
      <c r="C77" s="13"/>
      <c r="D77" s="13"/>
      <c r="E77" s="13"/>
      <c r="F77" s="13"/>
      <c r="G77" s="13"/>
      <c r="H77" s="13"/>
      <c r="I77" s="13"/>
      <c r="J77" s="22"/>
    </row>
    <row r="78" customFormat="false" ht="38.25" hidden="false" customHeight="false" outlineLevel="0" collapsed="false">
      <c r="A78" s="8" t="n">
        <v>1</v>
      </c>
      <c r="B78" s="10" t="s">
        <v>94</v>
      </c>
      <c r="C78" s="8" t="s">
        <v>22</v>
      </c>
      <c r="D78" s="9" t="n">
        <v>92.1</v>
      </c>
      <c r="E78" s="9" t="n">
        <v>95</v>
      </c>
      <c r="F78" s="9" t="n">
        <v>92.1</v>
      </c>
      <c r="G78" s="9" t="n">
        <f aca="false">F78/E78*100</f>
        <v>96.9473684210526</v>
      </c>
      <c r="H78" s="9" t="n">
        <f aca="false">F78/D78*100</f>
        <v>100</v>
      </c>
      <c r="I78" s="12" t="s">
        <v>95</v>
      </c>
      <c r="J78" s="22"/>
    </row>
    <row r="79" customFormat="false" ht="89.25" hidden="false" customHeight="false" outlineLevel="0" collapsed="false">
      <c r="A79" s="8" t="n">
        <v>2</v>
      </c>
      <c r="B79" s="10" t="s">
        <v>96</v>
      </c>
      <c r="C79" s="8" t="s">
        <v>22</v>
      </c>
      <c r="D79" s="11" t="n">
        <v>24</v>
      </c>
      <c r="E79" s="11" t="n">
        <v>28</v>
      </c>
      <c r="F79" s="11" t="n">
        <v>24</v>
      </c>
      <c r="G79" s="9" t="n">
        <f aca="false">F79/E79*100</f>
        <v>85.7142857142857</v>
      </c>
      <c r="H79" s="9" t="n">
        <f aca="false">F79/D79*100</f>
        <v>100</v>
      </c>
      <c r="I79" s="12"/>
      <c r="J79" s="22"/>
    </row>
    <row r="80" customFormat="false" ht="63.75" hidden="false" customHeight="false" outlineLevel="0" collapsed="false">
      <c r="A80" s="8" t="n">
        <v>3</v>
      </c>
      <c r="B80" s="10" t="s">
        <v>97</v>
      </c>
      <c r="C80" s="8" t="s">
        <v>20</v>
      </c>
      <c r="D80" s="9" t="n">
        <v>200</v>
      </c>
      <c r="E80" s="9" t="n">
        <v>180</v>
      </c>
      <c r="F80" s="9" t="n">
        <v>215</v>
      </c>
      <c r="G80" s="9" t="n">
        <f aca="false">F80/E80*100</f>
        <v>119.444444444444</v>
      </c>
      <c r="H80" s="9" t="n">
        <f aca="false">F80/D80*100</f>
        <v>107.5</v>
      </c>
      <c r="I80" s="12"/>
      <c r="J80" s="22"/>
    </row>
    <row r="81" s="24" customFormat="true" ht="32.25" hidden="false" customHeight="true" outlineLevel="0" collapsed="false">
      <c r="A81" s="13" t="s">
        <v>98</v>
      </c>
      <c r="B81" s="13"/>
      <c r="C81" s="13"/>
      <c r="D81" s="13"/>
      <c r="E81" s="13"/>
      <c r="F81" s="13"/>
      <c r="G81" s="13"/>
      <c r="H81" s="13"/>
      <c r="I81" s="13"/>
      <c r="J81" s="23"/>
    </row>
    <row r="82" s="24" customFormat="true" ht="89.25" hidden="false" customHeight="false" outlineLevel="0" collapsed="false">
      <c r="A82" s="8" t="n">
        <v>1</v>
      </c>
      <c r="B82" s="10" t="s">
        <v>99</v>
      </c>
      <c r="C82" s="8" t="s">
        <v>22</v>
      </c>
      <c r="D82" s="9" t="n">
        <v>76</v>
      </c>
      <c r="E82" s="9" t="n">
        <v>71.5</v>
      </c>
      <c r="F82" s="9" t="n">
        <v>75</v>
      </c>
      <c r="G82" s="9" t="n">
        <f aca="false">F82/E82*100</f>
        <v>104.895104895105</v>
      </c>
      <c r="H82" s="9" t="n">
        <f aca="false">F82/D82*100</f>
        <v>98.6842105263158</v>
      </c>
      <c r="I82" s="25"/>
      <c r="J82" s="23"/>
    </row>
    <row r="83" customFormat="false" ht="30.75" hidden="false" customHeight="true" outlineLevel="0" collapsed="false">
      <c r="A83" s="13" t="s">
        <v>100</v>
      </c>
      <c r="B83" s="13"/>
      <c r="C83" s="13"/>
      <c r="D83" s="13"/>
      <c r="E83" s="13"/>
      <c r="F83" s="13"/>
      <c r="G83" s="13"/>
      <c r="H83" s="13"/>
      <c r="I83" s="13"/>
      <c r="J83" s="22"/>
    </row>
    <row r="84" customFormat="false" ht="25.5" hidden="false" customHeight="false" outlineLevel="0" collapsed="false">
      <c r="A84" s="8" t="n">
        <v>1</v>
      </c>
      <c r="B84" s="10" t="s">
        <v>101</v>
      </c>
      <c r="C84" s="8" t="s">
        <v>22</v>
      </c>
      <c r="D84" s="20" t="n">
        <v>2534</v>
      </c>
      <c r="E84" s="20" t="n">
        <v>2526</v>
      </c>
      <c r="F84" s="20" t="n">
        <v>1653</v>
      </c>
      <c r="G84" s="9" t="n">
        <f aca="false">F84/E84*100</f>
        <v>65.4394299287411</v>
      </c>
      <c r="H84" s="9" t="n">
        <f aca="false">F84/D84*100</f>
        <v>65.2328334648777</v>
      </c>
      <c r="I84" s="12" t="s">
        <v>102</v>
      </c>
      <c r="J84" s="22"/>
    </row>
    <row r="85" customFormat="false" ht="25.5" hidden="false" customHeight="false" outlineLevel="0" collapsed="false">
      <c r="A85" s="8" t="s">
        <v>103</v>
      </c>
      <c r="B85" s="10" t="s">
        <v>104</v>
      </c>
      <c r="C85" s="8" t="s">
        <v>20</v>
      </c>
      <c r="D85" s="15" t="n">
        <v>1235</v>
      </c>
      <c r="E85" s="15" t="n">
        <v>1150</v>
      </c>
      <c r="F85" s="15" t="n">
        <v>1179</v>
      </c>
      <c r="G85" s="9" t="n">
        <f aca="false">F85/E85*100</f>
        <v>102.521739130435</v>
      </c>
      <c r="H85" s="9" t="n">
        <f aca="false">F85/D85*100</f>
        <v>95.4655870445344</v>
      </c>
      <c r="I85" s="12"/>
      <c r="J85" s="22"/>
    </row>
    <row r="86" customFormat="false" ht="89.25" hidden="false" customHeight="false" outlineLevel="0" collapsed="false">
      <c r="A86" s="8" t="s">
        <v>105</v>
      </c>
      <c r="B86" s="10" t="s">
        <v>106</v>
      </c>
      <c r="C86" s="8" t="s">
        <v>20</v>
      </c>
      <c r="D86" s="11" t="n">
        <v>40</v>
      </c>
      <c r="E86" s="11" t="n">
        <v>60</v>
      </c>
      <c r="F86" s="11" t="n">
        <v>41</v>
      </c>
      <c r="G86" s="9" t="n">
        <f aca="false">F86/E86*100</f>
        <v>68.3333333333333</v>
      </c>
      <c r="H86" s="9" t="n">
        <f aca="false">F86/D86*100</f>
        <v>102.5</v>
      </c>
      <c r="I86" s="12" t="s">
        <v>102</v>
      </c>
      <c r="J86" s="22"/>
    </row>
    <row r="87" customFormat="false" ht="89.25" hidden="false" customHeight="false" outlineLevel="0" collapsed="false">
      <c r="A87" s="8" t="s">
        <v>107</v>
      </c>
      <c r="B87" s="10" t="s">
        <v>108</v>
      </c>
      <c r="C87" s="8" t="s">
        <v>20</v>
      </c>
      <c r="D87" s="11" t="n">
        <v>2</v>
      </c>
      <c r="E87" s="11" t="n">
        <v>2</v>
      </c>
      <c r="F87" s="11" t="n">
        <v>1</v>
      </c>
      <c r="G87" s="9" t="n">
        <f aca="false">F87/E87*100</f>
        <v>50</v>
      </c>
      <c r="H87" s="9" t="n">
        <f aca="false">F87/D87*100</f>
        <v>50</v>
      </c>
      <c r="I87" s="12" t="s">
        <v>102</v>
      </c>
      <c r="J87" s="22"/>
    </row>
    <row r="88" customFormat="false" ht="38.25" hidden="false" customHeight="false" outlineLevel="0" collapsed="false">
      <c r="A88" s="8" t="s">
        <v>109</v>
      </c>
      <c r="B88" s="10" t="s">
        <v>110</v>
      </c>
      <c r="C88" s="8" t="s">
        <v>17</v>
      </c>
      <c r="D88" s="11" t="n">
        <v>39</v>
      </c>
      <c r="E88" s="11" t="n">
        <v>38</v>
      </c>
      <c r="F88" s="11" t="n">
        <v>52</v>
      </c>
      <c r="G88" s="9" t="n">
        <f aca="false">F88/E88*100</f>
        <v>136.842105263158</v>
      </c>
      <c r="H88" s="9" t="n">
        <f aca="false">F88/D88*100</f>
        <v>133.333333333333</v>
      </c>
      <c r="I88" s="12"/>
      <c r="J88" s="22"/>
    </row>
    <row r="89" customFormat="false" ht="51" hidden="false" customHeight="false" outlineLevel="0" collapsed="false">
      <c r="A89" s="8" t="s">
        <v>111</v>
      </c>
      <c r="B89" s="10" t="s">
        <v>112</v>
      </c>
      <c r="C89" s="8" t="s">
        <v>20</v>
      </c>
      <c r="D89" s="11" t="n">
        <v>379</v>
      </c>
      <c r="E89" s="11" t="n">
        <v>380</v>
      </c>
      <c r="F89" s="11" t="n">
        <v>380</v>
      </c>
      <c r="G89" s="9" t="n">
        <f aca="false">F89/E89*100</f>
        <v>100</v>
      </c>
      <c r="H89" s="9" t="n">
        <f aca="false">F89/D89*100</f>
        <v>100.263852242744</v>
      </c>
      <c r="I89" s="12"/>
      <c r="J89" s="22"/>
    </row>
    <row r="90" customFormat="false" ht="38.25" hidden="false" customHeight="false" outlineLevel="0" collapsed="false">
      <c r="A90" s="8" t="s">
        <v>113</v>
      </c>
      <c r="B90" s="10" t="s">
        <v>114</v>
      </c>
      <c r="C90" s="8" t="s">
        <v>17</v>
      </c>
      <c r="D90" s="11" t="n">
        <v>0</v>
      </c>
      <c r="E90" s="11" t="n">
        <v>1</v>
      </c>
      <c r="F90" s="11" t="n">
        <v>0</v>
      </c>
      <c r="G90" s="9" t="n">
        <f aca="false">F90/E90*100</f>
        <v>0</v>
      </c>
      <c r="H90" s="9" t="e">
        <f aca="false">F90/D90*100</f>
        <v>#DIV/0!</v>
      </c>
      <c r="I90" s="12" t="s">
        <v>102</v>
      </c>
      <c r="J90" s="22"/>
    </row>
    <row r="91" customFormat="false" ht="38.25" hidden="false" customHeight="false" outlineLevel="0" collapsed="false">
      <c r="A91" s="8" t="n">
        <v>2</v>
      </c>
      <c r="B91" s="10" t="s">
        <v>115</v>
      </c>
      <c r="C91" s="8" t="s">
        <v>20</v>
      </c>
      <c r="D91" s="11" t="n">
        <v>22</v>
      </c>
      <c r="E91" s="11" t="n">
        <v>34</v>
      </c>
      <c r="F91" s="11" t="n">
        <v>19</v>
      </c>
      <c r="G91" s="9" t="n">
        <f aca="false">F91/E91*100</f>
        <v>55.8823529411765</v>
      </c>
      <c r="H91" s="9" t="n">
        <f aca="false">F91/D91*100</f>
        <v>86.3636363636364</v>
      </c>
      <c r="I91" s="12" t="s">
        <v>102</v>
      </c>
      <c r="J91" s="22"/>
    </row>
    <row r="92" customFormat="false" ht="89.25" hidden="false" customHeight="false" outlineLevel="0" collapsed="false">
      <c r="A92" s="8" t="n">
        <v>3</v>
      </c>
      <c r="B92" s="10" t="s">
        <v>116</v>
      </c>
      <c r="C92" s="8" t="s">
        <v>20</v>
      </c>
      <c r="D92" s="11" t="n">
        <v>18</v>
      </c>
      <c r="E92" s="11" t="n">
        <v>18</v>
      </c>
      <c r="F92" s="11" t="n">
        <v>18</v>
      </c>
      <c r="G92" s="9" t="n">
        <f aca="false">F92/E92*100</f>
        <v>100</v>
      </c>
      <c r="H92" s="9" t="n">
        <f aca="false">F92/D92*100</f>
        <v>100</v>
      </c>
      <c r="I92" s="12"/>
      <c r="J92" s="22"/>
    </row>
    <row r="93" customFormat="false" ht="51" hidden="false" customHeight="false" outlineLevel="0" collapsed="false">
      <c r="A93" s="8" t="n">
        <v>4</v>
      </c>
      <c r="B93" s="10" t="s">
        <v>117</v>
      </c>
      <c r="C93" s="8" t="s">
        <v>20</v>
      </c>
      <c r="D93" s="11" t="n">
        <v>193</v>
      </c>
      <c r="E93" s="11" t="n">
        <v>190</v>
      </c>
      <c r="F93" s="11" t="n">
        <v>178</v>
      </c>
      <c r="G93" s="9" t="n">
        <f aca="false">F93/E93*100</f>
        <v>93.6842105263158</v>
      </c>
      <c r="H93" s="9" t="n">
        <f aca="false">F93/D93*100</f>
        <v>92.2279792746114</v>
      </c>
      <c r="I93" s="12" t="s">
        <v>102</v>
      </c>
      <c r="J93" s="22"/>
    </row>
    <row r="94" customFormat="false" ht="140.25" hidden="false" customHeight="false" outlineLevel="0" collapsed="false">
      <c r="A94" s="8" t="n">
        <v>5</v>
      </c>
      <c r="B94" s="10" t="s">
        <v>118</v>
      </c>
      <c r="C94" s="8" t="s">
        <v>20</v>
      </c>
      <c r="D94" s="11" t="n">
        <v>38</v>
      </c>
      <c r="E94" s="11" t="n">
        <v>36</v>
      </c>
      <c r="F94" s="11" t="n">
        <v>37</v>
      </c>
      <c r="G94" s="9" t="n">
        <f aca="false">F94/E94*100</f>
        <v>102.777777777778</v>
      </c>
      <c r="H94" s="9" t="n">
        <f aca="false">F94/D94*100</f>
        <v>97.3684210526316</v>
      </c>
      <c r="I94" s="12"/>
      <c r="J94" s="22"/>
    </row>
    <row r="95" customFormat="false" ht="89.25" hidden="false" customHeight="false" outlineLevel="0" collapsed="false">
      <c r="A95" s="8" t="n">
        <v>6</v>
      </c>
      <c r="B95" s="10" t="s">
        <v>119</v>
      </c>
      <c r="C95" s="8" t="s">
        <v>20</v>
      </c>
      <c r="D95" s="11" t="n">
        <v>360</v>
      </c>
      <c r="E95" s="11" t="n">
        <v>360</v>
      </c>
      <c r="F95" s="11" t="n">
        <v>360</v>
      </c>
      <c r="G95" s="9" t="n">
        <f aca="false">F95/E95*100</f>
        <v>100</v>
      </c>
      <c r="H95" s="9" t="n">
        <f aca="false">F95/D95*100</f>
        <v>100</v>
      </c>
      <c r="I95" s="12"/>
      <c r="J95" s="22"/>
    </row>
    <row r="96" customFormat="false" ht="102" hidden="false" customHeight="false" outlineLevel="0" collapsed="false">
      <c r="A96" s="8" t="n">
        <v>7</v>
      </c>
      <c r="B96" s="10" t="s">
        <v>120</v>
      </c>
      <c r="C96" s="8" t="s">
        <v>20</v>
      </c>
      <c r="D96" s="11" t="n">
        <v>456</v>
      </c>
      <c r="E96" s="11" t="n">
        <v>494</v>
      </c>
      <c r="F96" s="11" t="n">
        <v>457</v>
      </c>
      <c r="G96" s="9" t="n">
        <f aca="false">F96/E96*100</f>
        <v>92.5101214574899</v>
      </c>
      <c r="H96" s="9" t="n">
        <f aca="false">F96/D96*100</f>
        <v>100.219298245614</v>
      </c>
      <c r="I96" s="12" t="s">
        <v>102</v>
      </c>
      <c r="J96" s="22"/>
    </row>
    <row r="97" customFormat="false" ht="25.5" hidden="false" customHeight="false" outlineLevel="0" collapsed="false">
      <c r="A97" s="8" t="n">
        <v>8</v>
      </c>
      <c r="B97" s="10" t="s">
        <v>121</v>
      </c>
      <c r="C97" s="8" t="s">
        <v>17</v>
      </c>
      <c r="D97" s="11" t="n">
        <v>10</v>
      </c>
      <c r="E97" s="11" t="n">
        <v>10</v>
      </c>
      <c r="F97" s="11" t="n">
        <v>10</v>
      </c>
      <c r="G97" s="9" t="n">
        <f aca="false">F97/E97*100</f>
        <v>100</v>
      </c>
      <c r="H97" s="9" t="n">
        <f aca="false">F97/D97*100</f>
        <v>100</v>
      </c>
      <c r="I97" s="12"/>
      <c r="J97" s="22"/>
    </row>
    <row r="98" customFormat="false" ht="38.25" hidden="false" customHeight="false" outlineLevel="0" collapsed="false">
      <c r="A98" s="11" t="s">
        <v>122</v>
      </c>
      <c r="B98" s="10" t="s">
        <v>123</v>
      </c>
      <c r="C98" s="8" t="s">
        <v>20</v>
      </c>
      <c r="D98" s="15" t="n">
        <v>3381</v>
      </c>
      <c r="E98" s="15" t="n">
        <v>3345</v>
      </c>
      <c r="F98" s="15" t="n">
        <v>9017</v>
      </c>
      <c r="G98" s="9" t="n">
        <f aca="false">F98/E98*100</f>
        <v>269.566517189836</v>
      </c>
      <c r="H98" s="9" t="n">
        <f aca="false">F98/D98*100</f>
        <v>266.696243714877</v>
      </c>
      <c r="I98" s="12"/>
      <c r="J98" s="22"/>
    </row>
    <row r="99" customFormat="false" ht="114.75" hidden="false" customHeight="false" outlineLevel="0" collapsed="false">
      <c r="A99" s="8" t="n">
        <f aca="false">A97+1</f>
        <v>9</v>
      </c>
      <c r="B99" s="26" t="s">
        <v>124</v>
      </c>
      <c r="C99" s="8" t="s">
        <v>20</v>
      </c>
      <c r="D99" s="11" t="n">
        <v>0</v>
      </c>
      <c r="E99" s="11" t="n">
        <v>1</v>
      </c>
      <c r="F99" s="11" t="n">
        <v>0</v>
      </c>
      <c r="G99" s="9" t="n">
        <f aca="false">F99/E99*100</f>
        <v>0</v>
      </c>
      <c r="H99" s="9" t="e">
        <f aca="false">F99/D99*100</f>
        <v>#DIV/0!</v>
      </c>
      <c r="I99" s="12" t="s">
        <v>102</v>
      </c>
      <c r="J99" s="22"/>
    </row>
    <row r="100" customFormat="false" ht="38.25" hidden="false" customHeight="false" outlineLevel="0" collapsed="false">
      <c r="A100" s="8" t="n">
        <f aca="false">A99+1</f>
        <v>10</v>
      </c>
      <c r="B100" s="10" t="s">
        <v>125</v>
      </c>
      <c r="C100" s="8" t="s">
        <v>20</v>
      </c>
      <c r="D100" s="15" t="n">
        <v>56436</v>
      </c>
      <c r="E100" s="15" t="n">
        <v>50000</v>
      </c>
      <c r="F100" s="15" t="n">
        <v>54723</v>
      </c>
      <c r="G100" s="9" t="n">
        <f aca="false">F100/E100*100</f>
        <v>109.446</v>
      </c>
      <c r="H100" s="9" t="n">
        <f aca="false">F100/D100*100</f>
        <v>96.9647033808208</v>
      </c>
      <c r="I100" s="12"/>
      <c r="J100" s="22"/>
    </row>
    <row r="101" customFormat="false" ht="51" hidden="false" customHeight="false" outlineLevel="0" collapsed="false">
      <c r="A101" s="8" t="n">
        <v>11</v>
      </c>
      <c r="B101" s="10" t="s">
        <v>126</v>
      </c>
      <c r="C101" s="8" t="s">
        <v>20</v>
      </c>
      <c r="D101" s="15" t="n">
        <v>49713</v>
      </c>
      <c r="E101" s="15" t="n">
        <v>5000</v>
      </c>
      <c r="F101" s="15" t="n">
        <v>66612</v>
      </c>
      <c r="G101" s="9" t="n">
        <f aca="false">F101/E101*100</f>
        <v>1332.24</v>
      </c>
      <c r="H101" s="9" t="n">
        <f aca="false">F101/D101*100</f>
        <v>133.993120511737</v>
      </c>
      <c r="I101" s="12"/>
      <c r="J101" s="22"/>
    </row>
    <row r="102" customFormat="false" ht="51" hidden="false" customHeight="false" outlineLevel="0" collapsed="false">
      <c r="A102" s="8" t="n">
        <v>12</v>
      </c>
      <c r="B102" s="10" t="s">
        <v>127</v>
      </c>
      <c r="C102" s="8" t="s">
        <v>20</v>
      </c>
      <c r="D102" s="15" t="n">
        <v>29656</v>
      </c>
      <c r="E102" s="15" t="n">
        <v>30000</v>
      </c>
      <c r="F102" s="15" t="n">
        <v>30168</v>
      </c>
      <c r="G102" s="9" t="n">
        <f aca="false">F102/E102*100</f>
        <v>100.56</v>
      </c>
      <c r="H102" s="9" t="n">
        <f aca="false">F102/D102*100</f>
        <v>101.726463447532</v>
      </c>
      <c r="I102" s="12" t="s">
        <v>102</v>
      </c>
      <c r="J102" s="22"/>
    </row>
    <row r="103" customFormat="false" ht="38.25" hidden="false" customHeight="false" outlineLevel="0" collapsed="false">
      <c r="A103" s="8" t="n">
        <f aca="false">A102+1</f>
        <v>13</v>
      </c>
      <c r="B103" s="10" t="s">
        <v>128</v>
      </c>
      <c r="C103" s="8" t="s">
        <v>20</v>
      </c>
      <c r="D103" s="15" t="n">
        <v>14515</v>
      </c>
      <c r="E103" s="15" t="n">
        <v>4700</v>
      </c>
      <c r="F103" s="15" t="n">
        <v>4200</v>
      </c>
      <c r="G103" s="9" t="n">
        <f aca="false">F103/E103*100</f>
        <v>89.3617021276596</v>
      </c>
      <c r="H103" s="9" t="n">
        <f aca="false">F103/D103*100</f>
        <v>28.9355838787461</v>
      </c>
      <c r="I103" s="12" t="s">
        <v>102</v>
      </c>
      <c r="J103" s="22"/>
    </row>
    <row r="104" customFormat="false" ht="51" hidden="false" customHeight="false" outlineLevel="0" collapsed="false">
      <c r="A104" s="8" t="n">
        <f aca="false">A103+1</f>
        <v>14</v>
      </c>
      <c r="B104" s="10" t="s">
        <v>129</v>
      </c>
      <c r="C104" s="8" t="s">
        <v>20</v>
      </c>
      <c r="D104" s="15" t="n">
        <v>2098</v>
      </c>
      <c r="E104" s="15" t="n">
        <v>2070</v>
      </c>
      <c r="F104" s="15" t="n">
        <v>2070</v>
      </c>
      <c r="G104" s="9" t="n">
        <f aca="false">F104/E104*100</f>
        <v>100</v>
      </c>
      <c r="H104" s="9" t="n">
        <f aca="false">F104/D104*100</f>
        <v>98.6653956148713</v>
      </c>
      <c r="I104" s="12"/>
      <c r="J104" s="22"/>
    </row>
    <row r="105" customFormat="false" ht="38.25" hidden="false" customHeight="false" outlineLevel="0" collapsed="false">
      <c r="A105" s="27" t="n">
        <f aca="false">A104+1</f>
        <v>15</v>
      </c>
      <c r="B105" s="28" t="s">
        <v>130</v>
      </c>
      <c r="C105" s="27" t="s">
        <v>20</v>
      </c>
      <c r="D105" s="29" t="n">
        <v>4387</v>
      </c>
      <c r="E105" s="29" t="n">
        <v>6000</v>
      </c>
      <c r="F105" s="29" t="n">
        <v>3570</v>
      </c>
      <c r="G105" s="30" t="n">
        <f aca="false">F105/E105*100</f>
        <v>59.5</v>
      </c>
      <c r="H105" s="30" t="n">
        <f aca="false">F105/D105*100</f>
        <v>81.376795076362</v>
      </c>
      <c r="I105" s="31" t="s">
        <v>102</v>
      </c>
      <c r="J105" s="22"/>
    </row>
    <row r="106" customFormat="false" ht="51" hidden="false" customHeight="false" outlineLevel="0" collapsed="false">
      <c r="A106" s="32" t="n">
        <f aca="false">A105+1</f>
        <v>16</v>
      </c>
      <c r="B106" s="33" t="s">
        <v>131</v>
      </c>
      <c r="C106" s="32" t="s">
        <v>20</v>
      </c>
      <c r="D106" s="34" t="n">
        <v>37105</v>
      </c>
      <c r="E106" s="34" t="n">
        <v>42000</v>
      </c>
      <c r="F106" s="34" t="n">
        <v>36870</v>
      </c>
      <c r="G106" s="35" t="n">
        <f aca="false">F106/E106*100</f>
        <v>87.7857142857143</v>
      </c>
      <c r="H106" s="35" t="n">
        <f aca="false">F106/D106*100</f>
        <v>99.366662174909</v>
      </c>
      <c r="I106" s="36" t="s">
        <v>102</v>
      </c>
      <c r="J106" s="22"/>
    </row>
    <row r="107" customFormat="false" ht="25.5" hidden="false" customHeight="false" outlineLevel="0" collapsed="false">
      <c r="A107" s="32" t="n">
        <v>17</v>
      </c>
      <c r="B107" s="33" t="s">
        <v>132</v>
      </c>
      <c r="C107" s="32" t="s">
        <v>20</v>
      </c>
      <c r="D107" s="34" t="n">
        <v>839</v>
      </c>
      <c r="E107" s="34" t="n">
        <v>693</v>
      </c>
      <c r="F107" s="34" t="n">
        <v>968</v>
      </c>
      <c r="G107" s="35" t="n">
        <f aca="false">F107/E107*100</f>
        <v>139.68253968254</v>
      </c>
      <c r="H107" s="35" t="n">
        <f aca="false">F107/D107*100</f>
        <v>115.375446960667</v>
      </c>
      <c r="I107" s="36"/>
      <c r="J107" s="22"/>
    </row>
    <row r="108" customFormat="false" ht="51" hidden="false" customHeight="false" outlineLevel="0" collapsed="false">
      <c r="A108" s="32" t="n">
        <v>18</v>
      </c>
      <c r="B108" s="33" t="s">
        <v>133</v>
      </c>
      <c r="C108" s="32" t="s">
        <v>20</v>
      </c>
      <c r="D108" s="34" t="n">
        <v>0</v>
      </c>
      <c r="E108" s="34" t="n">
        <v>29</v>
      </c>
      <c r="F108" s="34" t="n">
        <v>64</v>
      </c>
      <c r="G108" s="37" t="n">
        <f aca="false">F108/E108*100</f>
        <v>220.689655172414</v>
      </c>
      <c r="H108" s="37" t="e">
        <f aca="false">F108/D108*100</f>
        <v>#DIV/0!</v>
      </c>
      <c r="I108" s="36"/>
      <c r="J108" s="22"/>
    </row>
    <row r="109" customFormat="false" ht="76.5" hidden="false" customHeight="false" outlineLevel="0" collapsed="false">
      <c r="A109" s="32" t="n">
        <v>19</v>
      </c>
      <c r="B109" s="33" t="s">
        <v>134</v>
      </c>
      <c r="C109" s="32" t="s">
        <v>20</v>
      </c>
      <c r="D109" s="32" t="n">
        <v>0</v>
      </c>
      <c r="E109" s="32" t="n">
        <v>211</v>
      </c>
      <c r="F109" s="32" t="n">
        <v>256</v>
      </c>
      <c r="G109" s="37" t="n">
        <f aca="false">F109/E109*100</f>
        <v>121.327014218009</v>
      </c>
      <c r="H109" s="37" t="e">
        <f aca="false">F109/D109*100</f>
        <v>#DIV/0!</v>
      </c>
      <c r="I109" s="32"/>
      <c r="J109" s="22"/>
    </row>
    <row r="110" customFormat="false" ht="12.75" hidden="false" customHeight="true" outlineLevel="0" collapsed="false">
      <c r="A110" s="38" t="s">
        <v>135</v>
      </c>
      <c r="B110" s="38"/>
      <c r="C110" s="38"/>
      <c r="D110" s="38"/>
      <c r="E110" s="38"/>
      <c r="F110" s="38"/>
      <c r="G110" s="38"/>
      <c r="H110" s="38"/>
      <c r="I110" s="38"/>
      <c r="J110" s="22"/>
    </row>
    <row r="111" customFormat="false" ht="51" hidden="false" customHeight="false" outlineLevel="0" collapsed="false">
      <c r="A111" s="8" t="n">
        <v>1</v>
      </c>
      <c r="B111" s="10" t="s">
        <v>136</v>
      </c>
      <c r="C111" s="8" t="s">
        <v>137</v>
      </c>
      <c r="D111" s="9" t="n">
        <v>86.7</v>
      </c>
      <c r="E111" s="9" t="n">
        <v>97</v>
      </c>
      <c r="F111" s="9" t="n">
        <v>97.3</v>
      </c>
      <c r="G111" s="9" t="n">
        <f aca="false">E111/F111*100</f>
        <v>99.6916752312436</v>
      </c>
      <c r="H111" s="9" t="n">
        <f aca="false">D111/F111*100</f>
        <v>89.1058581706064</v>
      </c>
      <c r="I111" s="12" t="s">
        <v>138</v>
      </c>
      <c r="J111" s="22"/>
    </row>
    <row r="112" customFormat="false" ht="51" hidden="false" customHeight="false" outlineLevel="0" collapsed="false">
      <c r="A112" s="8" t="n">
        <v>2</v>
      </c>
      <c r="B112" s="10" t="s">
        <v>139</v>
      </c>
      <c r="C112" s="8" t="s">
        <v>137</v>
      </c>
      <c r="D112" s="9" t="n">
        <v>86.5</v>
      </c>
      <c r="E112" s="9" t="n">
        <v>95</v>
      </c>
      <c r="F112" s="9" t="n">
        <v>70.4</v>
      </c>
      <c r="G112" s="9" t="n">
        <f aca="false">E112/F112*100</f>
        <v>134.943181818182</v>
      </c>
      <c r="H112" s="9" t="n">
        <f aca="false">D112/F112*100</f>
        <v>122.869318181818</v>
      </c>
      <c r="I112" s="12" t="s">
        <v>138</v>
      </c>
      <c r="J112" s="22"/>
    </row>
    <row r="113" customFormat="false" ht="51" hidden="false" customHeight="false" outlineLevel="0" collapsed="false">
      <c r="A113" s="8" t="n">
        <v>3</v>
      </c>
      <c r="B113" s="10" t="s">
        <v>140</v>
      </c>
      <c r="C113" s="8" t="s">
        <v>137</v>
      </c>
      <c r="D113" s="9" t="n">
        <v>77.9</v>
      </c>
      <c r="E113" s="9" t="n">
        <v>98</v>
      </c>
      <c r="F113" s="9" t="n">
        <v>67.5</v>
      </c>
      <c r="G113" s="9" t="n">
        <f aca="false">E113/F113*100</f>
        <v>145.185185185185</v>
      </c>
      <c r="H113" s="9" t="n">
        <f aca="false">D113/F113*100</f>
        <v>115.407407407407</v>
      </c>
      <c r="I113" s="12" t="s">
        <v>138</v>
      </c>
      <c r="J113" s="22"/>
    </row>
    <row r="114" customFormat="false" ht="63.75" hidden="false" customHeight="false" outlineLevel="0" collapsed="false">
      <c r="A114" s="8" t="n">
        <v>4</v>
      </c>
      <c r="B114" s="10" t="s">
        <v>141</v>
      </c>
      <c r="C114" s="8" t="s">
        <v>137</v>
      </c>
      <c r="D114" s="9" t="n">
        <v>81.3</v>
      </c>
      <c r="E114" s="9" t="n">
        <v>98</v>
      </c>
      <c r="F114" s="9" t="n">
        <v>72.9</v>
      </c>
      <c r="G114" s="9" t="n">
        <f aca="false">E114/F114*100</f>
        <v>134.43072702332</v>
      </c>
      <c r="H114" s="9" t="n">
        <f aca="false">D114/F114*100</f>
        <v>111.522633744856</v>
      </c>
      <c r="I114" s="12" t="s">
        <v>138</v>
      </c>
      <c r="J114" s="22"/>
    </row>
    <row r="115" customFormat="false" ht="51" hidden="false" customHeight="false" outlineLevel="0" collapsed="false">
      <c r="A115" s="8" t="n">
        <v>5</v>
      </c>
      <c r="B115" s="10" t="s">
        <v>142</v>
      </c>
      <c r="C115" s="8" t="s">
        <v>137</v>
      </c>
      <c r="D115" s="9" t="n">
        <v>70.8</v>
      </c>
      <c r="E115" s="9" t="n">
        <v>95</v>
      </c>
      <c r="F115" s="9" t="n">
        <v>79.4</v>
      </c>
      <c r="G115" s="9" t="n">
        <f aca="false">E115/F115*100</f>
        <v>119.647355163728</v>
      </c>
      <c r="H115" s="9" t="n">
        <f aca="false">D115/F115*100</f>
        <v>89.168765743073</v>
      </c>
      <c r="I115" s="12" t="s">
        <v>138</v>
      </c>
      <c r="J115" s="22"/>
    </row>
    <row r="116" customFormat="false" ht="51" hidden="false" customHeight="false" outlineLevel="0" collapsed="false">
      <c r="A116" s="8" t="n">
        <v>6</v>
      </c>
      <c r="B116" s="10" t="s">
        <v>143</v>
      </c>
      <c r="C116" s="8" t="s">
        <v>137</v>
      </c>
      <c r="D116" s="9" t="n">
        <v>100.3</v>
      </c>
      <c r="E116" s="9" t="n">
        <v>97</v>
      </c>
      <c r="F116" s="9" t="n">
        <v>95.1</v>
      </c>
      <c r="G116" s="9" t="n">
        <f aca="false">E116/F116*100</f>
        <v>101.997896950578</v>
      </c>
      <c r="H116" s="9" t="n">
        <f aca="false">D116/F116*100</f>
        <v>105.46792849632</v>
      </c>
      <c r="I116" s="12" t="s">
        <v>138</v>
      </c>
      <c r="J116" s="22"/>
    </row>
    <row r="117" customFormat="false" ht="30.75" hidden="false" customHeight="true" outlineLevel="0" collapsed="false">
      <c r="A117" s="13" t="s">
        <v>144</v>
      </c>
      <c r="B117" s="13"/>
      <c r="C117" s="13"/>
      <c r="D117" s="13"/>
      <c r="E117" s="13"/>
      <c r="F117" s="13"/>
      <c r="G117" s="13"/>
      <c r="H117" s="13"/>
      <c r="I117" s="13"/>
      <c r="J117" s="22"/>
    </row>
    <row r="118" customFormat="false" ht="38.25" hidden="false" customHeight="false" outlineLevel="0" collapsed="false">
      <c r="A118" s="8" t="n">
        <v>1</v>
      </c>
      <c r="B118" s="10" t="s">
        <v>145</v>
      </c>
      <c r="C118" s="8" t="s">
        <v>17</v>
      </c>
      <c r="D118" s="11" t="n">
        <v>12</v>
      </c>
      <c r="E118" s="11" t="n">
        <v>13</v>
      </c>
      <c r="F118" s="11" t="n">
        <v>13</v>
      </c>
      <c r="G118" s="9" t="n">
        <f aca="false">F118/E118*100</f>
        <v>100</v>
      </c>
      <c r="H118" s="9" t="n">
        <f aca="false">F118/D118*100</f>
        <v>108.333333333333</v>
      </c>
      <c r="I118" s="12"/>
      <c r="J118" s="22"/>
    </row>
    <row r="119" customFormat="false" ht="38.25" hidden="false" customHeight="false" outlineLevel="0" collapsed="false">
      <c r="A119" s="8" t="n">
        <v>2</v>
      </c>
      <c r="B119" s="10" t="s">
        <v>146</v>
      </c>
      <c r="C119" s="8" t="s">
        <v>17</v>
      </c>
      <c r="D119" s="15" t="n">
        <v>847564</v>
      </c>
      <c r="E119" s="15" t="n">
        <v>747958</v>
      </c>
      <c r="F119" s="15" t="n">
        <v>1594688</v>
      </c>
      <c r="G119" s="9" t="n">
        <f aca="false">F119/E119*100</f>
        <v>213.205554322569</v>
      </c>
      <c r="H119" s="9" t="n">
        <f aca="false">F119/D119*100</f>
        <v>188.149567466292</v>
      </c>
      <c r="I119" s="12" t="s">
        <v>147</v>
      </c>
      <c r="J119" s="22"/>
    </row>
    <row r="120" customFormat="false" ht="38.25" hidden="false" customHeight="false" outlineLevel="0" collapsed="false">
      <c r="A120" s="8" t="n">
        <v>3</v>
      </c>
      <c r="B120" s="10" t="s">
        <v>148</v>
      </c>
      <c r="C120" s="8" t="s">
        <v>22</v>
      </c>
      <c r="D120" s="11" t="n">
        <v>100</v>
      </c>
      <c r="E120" s="11" t="n">
        <v>100</v>
      </c>
      <c r="F120" s="11" t="n">
        <v>100</v>
      </c>
      <c r="G120" s="9" t="n">
        <f aca="false">F120/E120*100</f>
        <v>100</v>
      </c>
      <c r="H120" s="9" t="n">
        <f aca="false">F120/D120*100</f>
        <v>100</v>
      </c>
      <c r="I120" s="12"/>
      <c r="J120" s="22"/>
    </row>
    <row r="121" customFormat="false" ht="38.25" hidden="false" customHeight="false" outlineLevel="0" collapsed="false">
      <c r="A121" s="8" t="n">
        <v>4</v>
      </c>
      <c r="B121" s="10" t="s">
        <v>149</v>
      </c>
      <c r="C121" s="8" t="s">
        <v>17</v>
      </c>
      <c r="D121" s="11" t="n">
        <v>43</v>
      </c>
      <c r="E121" s="11" t="n">
        <v>43</v>
      </c>
      <c r="F121" s="11" t="n">
        <v>43</v>
      </c>
      <c r="G121" s="9" t="n">
        <f aca="false">F121/E121*100</f>
        <v>100</v>
      </c>
      <c r="H121" s="9" t="n">
        <f aca="false">F121/D121*100</f>
        <v>100</v>
      </c>
      <c r="I121" s="12"/>
      <c r="J121" s="22"/>
    </row>
    <row r="122" customFormat="false" ht="38.25" hidden="false" customHeight="false" outlineLevel="0" collapsed="false">
      <c r="A122" s="8" t="n">
        <v>5</v>
      </c>
      <c r="B122" s="10" t="s">
        <v>150</v>
      </c>
      <c r="C122" s="8" t="s">
        <v>22</v>
      </c>
      <c r="D122" s="11" t="n">
        <v>100</v>
      </c>
      <c r="E122" s="11" t="n">
        <v>100</v>
      </c>
      <c r="F122" s="11" t="n">
        <v>100</v>
      </c>
      <c r="G122" s="9" t="n">
        <f aca="false">F122/E122*100</f>
        <v>100</v>
      </c>
      <c r="H122" s="9" t="n">
        <f aca="false">F122/D122*100</f>
        <v>100</v>
      </c>
      <c r="I122" s="12"/>
      <c r="J122" s="22"/>
    </row>
    <row r="123" customFormat="false" ht="51" hidden="false" customHeight="false" outlineLevel="0" collapsed="false">
      <c r="A123" s="8" t="n">
        <v>6</v>
      </c>
      <c r="B123" s="10" t="s">
        <v>151</v>
      </c>
      <c r="C123" s="8" t="s">
        <v>22</v>
      </c>
      <c r="D123" s="9" t="n">
        <v>66.7</v>
      </c>
      <c r="E123" s="9" t="n">
        <v>77.8</v>
      </c>
      <c r="F123" s="9" t="n">
        <v>77.8</v>
      </c>
      <c r="G123" s="9" t="n">
        <f aca="false">F123/E123*100</f>
        <v>100</v>
      </c>
      <c r="H123" s="9" t="n">
        <v>100</v>
      </c>
      <c r="I123" s="12"/>
      <c r="J123" s="22"/>
    </row>
    <row r="124" customFormat="false" ht="63.75" hidden="false" customHeight="false" outlineLevel="0" collapsed="false">
      <c r="A124" s="39" t="n">
        <v>7</v>
      </c>
      <c r="B124" s="10" t="s">
        <v>152</v>
      </c>
      <c r="C124" s="8" t="s">
        <v>22</v>
      </c>
      <c r="D124" s="11" t="n">
        <v>98.4</v>
      </c>
      <c r="E124" s="11" t="n">
        <v>100</v>
      </c>
      <c r="F124" s="9" t="n">
        <v>95.2</v>
      </c>
      <c r="G124" s="9" t="n">
        <f aca="false">F124/E124*100</f>
        <v>95.2</v>
      </c>
      <c r="H124" s="9" t="n">
        <f aca="false">F124/D124*100</f>
        <v>96.7479674796748</v>
      </c>
      <c r="I124" s="40" t="s">
        <v>153</v>
      </c>
      <c r="J124" s="22"/>
    </row>
    <row r="125" customFormat="false" ht="51" hidden="false" customHeight="false" outlineLevel="0" collapsed="false">
      <c r="A125" s="39" t="n">
        <v>8</v>
      </c>
      <c r="B125" s="10" t="s">
        <v>154</v>
      </c>
      <c r="C125" s="8" t="s">
        <v>22</v>
      </c>
      <c r="D125" s="11" t="n">
        <v>100</v>
      </c>
      <c r="E125" s="11" t="n">
        <v>100</v>
      </c>
      <c r="F125" s="11" t="n">
        <v>100</v>
      </c>
      <c r="G125" s="9" t="n">
        <f aca="false">F125/E125*100</f>
        <v>100</v>
      </c>
      <c r="H125" s="9" t="n">
        <f aca="false">F125/D125*100</f>
        <v>100</v>
      </c>
      <c r="I125" s="40"/>
      <c r="J125" s="22"/>
    </row>
    <row r="126" customFormat="false" ht="51" hidden="false" customHeight="false" outlineLevel="0" collapsed="false">
      <c r="A126" s="39" t="n">
        <v>9</v>
      </c>
      <c r="B126" s="10" t="s">
        <v>155</v>
      </c>
      <c r="C126" s="8" t="s">
        <v>22</v>
      </c>
      <c r="D126" s="11" t="n">
        <v>100</v>
      </c>
      <c r="E126" s="11" t="n">
        <v>100</v>
      </c>
      <c r="F126" s="11" t="n">
        <v>100</v>
      </c>
      <c r="G126" s="9" t="n">
        <f aca="false">F126/E126*100</f>
        <v>100</v>
      </c>
      <c r="H126" s="9" t="n">
        <f aca="false">F126/D126*100</f>
        <v>100</v>
      </c>
      <c r="I126" s="40"/>
      <c r="J126" s="22"/>
    </row>
    <row r="127" customFormat="false" ht="89.25" hidden="false" customHeight="false" outlineLevel="0" collapsed="false">
      <c r="A127" s="39" t="n">
        <v>10</v>
      </c>
      <c r="B127" s="10" t="s">
        <v>156</v>
      </c>
      <c r="C127" s="8" t="s">
        <v>22</v>
      </c>
      <c r="D127" s="11" t="n">
        <v>0</v>
      </c>
      <c r="E127" s="11" t="n">
        <v>0</v>
      </c>
      <c r="F127" s="11" t="n">
        <v>0</v>
      </c>
      <c r="G127" s="9" t="n">
        <v>100</v>
      </c>
      <c r="H127" s="9" t="n">
        <v>100</v>
      </c>
      <c r="I127" s="12"/>
      <c r="J127" s="22"/>
    </row>
    <row r="128" customFormat="false" ht="63.75" hidden="false" customHeight="false" outlineLevel="0" collapsed="false">
      <c r="A128" s="39" t="n">
        <v>11</v>
      </c>
      <c r="B128" s="10" t="s">
        <v>157</v>
      </c>
      <c r="C128" s="8" t="s">
        <v>22</v>
      </c>
      <c r="D128" s="11" t="n">
        <v>100</v>
      </c>
      <c r="E128" s="11" t="n">
        <v>100</v>
      </c>
      <c r="F128" s="11" t="n">
        <v>100</v>
      </c>
      <c r="G128" s="9" t="n">
        <f aca="false">F128/E128*100</f>
        <v>100</v>
      </c>
      <c r="H128" s="9" t="n">
        <f aca="false">F128/D128*100</f>
        <v>100</v>
      </c>
      <c r="I128" s="12"/>
      <c r="J128" s="22"/>
    </row>
    <row r="129" customFormat="false" ht="63.75" hidden="false" customHeight="false" outlineLevel="0" collapsed="false">
      <c r="A129" s="41" t="n">
        <v>12</v>
      </c>
      <c r="B129" s="10" t="s">
        <v>158</v>
      </c>
      <c r="C129" s="8" t="s">
        <v>17</v>
      </c>
      <c r="D129" s="11" t="n">
        <v>10</v>
      </c>
      <c r="E129" s="11" t="n">
        <v>6</v>
      </c>
      <c r="F129" s="11" t="n">
        <v>6</v>
      </c>
      <c r="G129" s="9" t="s">
        <v>159</v>
      </c>
      <c r="H129" s="35" t="n">
        <f aca="false">F129/D129*100</f>
        <v>60</v>
      </c>
      <c r="I129" s="36"/>
      <c r="J129" s="22"/>
    </row>
    <row r="130" customFormat="false" ht="38.25" hidden="false" customHeight="false" outlineLevel="0" collapsed="false">
      <c r="A130" s="41" t="n">
        <v>13</v>
      </c>
      <c r="B130" s="10" t="s">
        <v>160</v>
      </c>
      <c r="C130" s="8" t="s">
        <v>22</v>
      </c>
      <c r="D130" s="11" t="n">
        <v>100</v>
      </c>
      <c r="E130" s="11" t="n">
        <v>100</v>
      </c>
      <c r="F130" s="11" t="n">
        <v>100</v>
      </c>
      <c r="G130" s="9" t="n">
        <f aca="false">F130/E130*100</f>
        <v>100</v>
      </c>
      <c r="H130" s="35" t="n">
        <f aca="false">F130/D130*100</f>
        <v>100</v>
      </c>
      <c r="I130" s="36"/>
      <c r="J130" s="22"/>
    </row>
    <row r="131" customFormat="false" ht="30.75" hidden="false" customHeight="true" outlineLevel="0" collapsed="false">
      <c r="A131" s="13" t="s">
        <v>161</v>
      </c>
      <c r="B131" s="13"/>
      <c r="C131" s="13"/>
      <c r="D131" s="13"/>
      <c r="E131" s="13"/>
      <c r="F131" s="13"/>
      <c r="G131" s="13"/>
      <c r="H131" s="13"/>
      <c r="I131" s="13"/>
      <c r="J131" s="22"/>
    </row>
    <row r="132" s="24" customFormat="true" ht="102" hidden="false" customHeight="false" outlineLevel="0" collapsed="false">
      <c r="A132" s="8" t="n">
        <v>1</v>
      </c>
      <c r="B132" s="10" t="s">
        <v>162</v>
      </c>
      <c r="C132" s="8" t="s">
        <v>22</v>
      </c>
      <c r="D132" s="9" t="n">
        <v>15.5</v>
      </c>
      <c r="E132" s="11" t="n">
        <v>11</v>
      </c>
      <c r="F132" s="9" t="n">
        <v>15.4</v>
      </c>
      <c r="G132" s="9" t="n">
        <f aca="false">F132/E132*100</f>
        <v>140</v>
      </c>
      <c r="H132" s="35" t="n">
        <f aca="false">F132/D132*100</f>
        <v>99.3548387096774</v>
      </c>
      <c r="I132" s="42"/>
      <c r="J132" s="23"/>
    </row>
    <row r="133" s="24" customFormat="true" ht="153" hidden="false" customHeight="false" outlineLevel="0" collapsed="false">
      <c r="A133" s="8" t="n">
        <v>2</v>
      </c>
      <c r="B133" s="10" t="s">
        <v>163</v>
      </c>
      <c r="C133" s="8" t="s">
        <v>22</v>
      </c>
      <c r="D133" s="21" t="n">
        <v>22.89</v>
      </c>
      <c r="E133" s="11" t="n">
        <v>14</v>
      </c>
      <c r="F133" s="9" t="n">
        <v>20.4</v>
      </c>
      <c r="G133" s="9" t="n">
        <f aca="false">F133/E133*100</f>
        <v>145.714285714286</v>
      </c>
      <c r="H133" s="9" t="n">
        <f aca="false">G133/F133*100</f>
        <v>714.285714285714</v>
      </c>
      <c r="I133" s="42"/>
      <c r="J133" s="23"/>
    </row>
    <row r="134" s="24" customFormat="true" ht="51" hidden="false" customHeight="false" outlineLevel="0" collapsed="false">
      <c r="A134" s="8" t="n">
        <v>3</v>
      </c>
      <c r="B134" s="10" t="s">
        <v>164</v>
      </c>
      <c r="C134" s="8" t="s">
        <v>17</v>
      </c>
      <c r="D134" s="9" t="n">
        <v>125</v>
      </c>
      <c r="E134" s="9" t="s">
        <v>165</v>
      </c>
      <c r="F134" s="9" t="n">
        <v>91</v>
      </c>
      <c r="G134" s="9" t="n">
        <f aca="false">F134/70*100</f>
        <v>130</v>
      </c>
      <c r="H134" s="9" t="n">
        <f aca="false">G134/F134*100</f>
        <v>142.857142857143</v>
      </c>
      <c r="I134" s="12"/>
      <c r="J134" s="23"/>
    </row>
    <row r="135" s="44" customFormat="true" ht="76.5" hidden="false" customHeight="false" outlineLevel="0" collapsed="false">
      <c r="A135" s="8" t="n">
        <v>4</v>
      </c>
      <c r="B135" s="10" t="s">
        <v>166</v>
      </c>
      <c r="C135" s="8" t="s">
        <v>22</v>
      </c>
      <c r="D135" s="9" t="n">
        <v>37.6</v>
      </c>
      <c r="E135" s="11" t="n">
        <v>50</v>
      </c>
      <c r="F135" s="9" t="n">
        <v>67.5</v>
      </c>
      <c r="G135" s="9" t="n">
        <f aca="false">F135/E135*100</f>
        <v>135</v>
      </c>
      <c r="H135" s="35" t="s">
        <v>167</v>
      </c>
      <c r="I135" s="12"/>
      <c r="J135" s="43"/>
    </row>
    <row r="136" s="24" customFormat="true" ht="89.25" hidden="false" customHeight="false" outlineLevel="0" collapsed="false">
      <c r="A136" s="8" t="n">
        <v>5</v>
      </c>
      <c r="B136" s="10" t="s">
        <v>168</v>
      </c>
      <c r="C136" s="8" t="s">
        <v>22</v>
      </c>
      <c r="D136" s="9" t="n">
        <v>98.1</v>
      </c>
      <c r="E136" s="11" t="n">
        <v>89</v>
      </c>
      <c r="F136" s="9" t="n">
        <v>97.63</v>
      </c>
      <c r="G136" s="9" t="n">
        <f aca="false">F136/E136*100</f>
        <v>109.696629213483</v>
      </c>
      <c r="H136" s="35" t="n">
        <f aca="false">F136/D136*100</f>
        <v>99.5208970438328</v>
      </c>
      <c r="I136" s="12" t="s">
        <v>169</v>
      </c>
      <c r="J136" s="23"/>
    </row>
    <row r="137" s="46" customFormat="true" ht="35.25" hidden="false" customHeight="true" outlineLevel="0" collapsed="false">
      <c r="A137" s="13" t="s">
        <v>170</v>
      </c>
      <c r="B137" s="13"/>
      <c r="C137" s="13"/>
      <c r="D137" s="13"/>
      <c r="E137" s="13"/>
      <c r="F137" s="13"/>
      <c r="G137" s="13"/>
      <c r="H137" s="13"/>
      <c r="I137" s="13"/>
      <c r="J137" s="45"/>
    </row>
    <row r="138" s="46" customFormat="true" ht="51" hidden="false" customHeight="false" outlineLevel="0" collapsed="false">
      <c r="A138" s="8" t="n">
        <v>1</v>
      </c>
      <c r="B138" s="10" t="s">
        <v>171</v>
      </c>
      <c r="C138" s="8" t="s">
        <v>22</v>
      </c>
      <c r="D138" s="9" t="n">
        <v>51.2</v>
      </c>
      <c r="E138" s="9" t="n">
        <v>51.2</v>
      </c>
      <c r="F138" s="9" t="n">
        <v>51.5</v>
      </c>
      <c r="G138" s="9" t="n">
        <f aca="false">F138/E138*100</f>
        <v>100.5859375</v>
      </c>
      <c r="H138" s="9" t="n">
        <f aca="false">F138/D138*100</f>
        <v>100.5859375</v>
      </c>
      <c r="I138" s="12"/>
      <c r="J138" s="45"/>
    </row>
    <row r="139" s="46" customFormat="true" ht="63.75" hidden="false" customHeight="false" outlineLevel="0" collapsed="false">
      <c r="A139" s="8" t="n">
        <v>2</v>
      </c>
      <c r="B139" s="10" t="s">
        <v>172</v>
      </c>
      <c r="C139" s="8" t="s">
        <v>22</v>
      </c>
      <c r="D139" s="9" t="n">
        <v>16.3</v>
      </c>
      <c r="E139" s="9" t="n">
        <v>16.3</v>
      </c>
      <c r="F139" s="9" t="n">
        <v>16.4</v>
      </c>
      <c r="G139" s="9" t="n">
        <f aca="false">F139/E139*100</f>
        <v>100.613496932515</v>
      </c>
      <c r="H139" s="9" t="n">
        <f aca="false">F139/D139*100</f>
        <v>100.613496932515</v>
      </c>
      <c r="I139" s="12"/>
      <c r="J139" s="45"/>
    </row>
    <row r="140" s="46" customFormat="true" ht="63.75" hidden="false" customHeight="false" outlineLevel="0" collapsed="false">
      <c r="A140" s="8" t="n">
        <v>3</v>
      </c>
      <c r="B140" s="10" t="s">
        <v>173</v>
      </c>
      <c r="C140" s="8" t="s">
        <v>22</v>
      </c>
      <c r="D140" s="9" t="n">
        <v>12</v>
      </c>
      <c r="E140" s="9" t="n">
        <v>12</v>
      </c>
      <c r="F140" s="9" t="n">
        <v>12</v>
      </c>
      <c r="G140" s="9" t="n">
        <f aca="false">F140/E140*100</f>
        <v>100</v>
      </c>
      <c r="H140" s="9" t="n">
        <f aca="false">F140/D140*100</f>
        <v>100</v>
      </c>
      <c r="I140" s="12"/>
      <c r="J140" s="45"/>
    </row>
    <row r="141" s="46" customFormat="true" ht="25.5" hidden="false" customHeight="false" outlineLevel="0" collapsed="false">
      <c r="A141" s="8" t="n">
        <v>4</v>
      </c>
      <c r="B141" s="10" t="s">
        <v>174</v>
      </c>
      <c r="C141" s="8" t="s">
        <v>175</v>
      </c>
      <c r="D141" s="11" t="n">
        <v>180</v>
      </c>
      <c r="E141" s="11" t="n">
        <v>180</v>
      </c>
      <c r="F141" s="11" t="n">
        <v>185</v>
      </c>
      <c r="G141" s="9" t="n">
        <f aca="false">F141/E141*100</f>
        <v>102.777777777778</v>
      </c>
      <c r="H141" s="9" t="n">
        <f aca="false">F141/D141*100</f>
        <v>102.777777777778</v>
      </c>
      <c r="I141" s="12"/>
      <c r="J141" s="45"/>
    </row>
    <row r="142" customFormat="false" ht="30" hidden="false" customHeight="true" outlineLevel="0" collapsed="false">
      <c r="A142" s="13" t="s">
        <v>176</v>
      </c>
      <c r="B142" s="13"/>
      <c r="C142" s="13"/>
      <c r="D142" s="13"/>
      <c r="E142" s="13"/>
      <c r="F142" s="13"/>
      <c r="G142" s="13"/>
      <c r="H142" s="13"/>
      <c r="I142" s="13"/>
      <c r="J142" s="22"/>
    </row>
    <row r="143" customFormat="false" ht="76.5" hidden="false" customHeight="false" outlineLevel="0" collapsed="false">
      <c r="A143" s="8" t="n">
        <v>1</v>
      </c>
      <c r="B143" s="10" t="s">
        <v>177</v>
      </c>
      <c r="C143" s="8" t="s">
        <v>22</v>
      </c>
      <c r="D143" s="9" t="n">
        <v>53</v>
      </c>
      <c r="E143" s="9" t="n">
        <v>55.3</v>
      </c>
      <c r="F143" s="9" t="n">
        <v>56.6</v>
      </c>
      <c r="G143" s="9" t="n">
        <f aca="false">F143/E143*100</f>
        <v>102.350813743219</v>
      </c>
      <c r="H143" s="9" t="n">
        <f aca="false">F143/D143*100</f>
        <v>106.792452830189</v>
      </c>
      <c r="I143" s="12"/>
      <c r="J143" s="22"/>
      <c r="K143" s="22"/>
    </row>
    <row r="144" customFormat="false" ht="63.75" hidden="false" customHeight="false" outlineLevel="0" collapsed="false">
      <c r="A144" s="8" t="n">
        <f aca="false">A143+1</f>
        <v>2</v>
      </c>
      <c r="B144" s="10" t="s">
        <v>178</v>
      </c>
      <c r="C144" s="8" t="s">
        <v>22</v>
      </c>
      <c r="D144" s="9" t="n">
        <v>46.6</v>
      </c>
      <c r="E144" s="9" t="n">
        <v>44.6</v>
      </c>
      <c r="F144" s="9" t="n">
        <v>45.1</v>
      </c>
      <c r="G144" s="9" t="n">
        <f aca="false">F144/E144*100</f>
        <v>101.121076233184</v>
      </c>
      <c r="H144" s="9" t="n">
        <f aca="false">F144/D144*100</f>
        <v>96.7811158798283</v>
      </c>
      <c r="I144" s="12"/>
      <c r="J144" s="22"/>
      <c r="K144" s="22"/>
    </row>
    <row r="145" customFormat="false" ht="25.5" hidden="false" customHeight="false" outlineLevel="0" collapsed="false">
      <c r="A145" s="8" t="n">
        <f aca="false">A144+1</f>
        <v>3</v>
      </c>
      <c r="B145" s="10" t="s">
        <v>179</v>
      </c>
      <c r="C145" s="8" t="s">
        <v>17</v>
      </c>
      <c r="D145" s="11" t="n">
        <v>1428</v>
      </c>
      <c r="E145" s="11" t="n">
        <v>975</v>
      </c>
      <c r="F145" s="11" t="n">
        <v>1052</v>
      </c>
      <c r="G145" s="9" t="n">
        <f aca="false">F145/E145*100</f>
        <v>107.897435897436</v>
      </c>
      <c r="H145" s="9" t="n">
        <f aca="false">F145/D145*100</f>
        <v>73.6694677871149</v>
      </c>
      <c r="I145" s="12"/>
      <c r="J145" s="22"/>
      <c r="K145" s="22"/>
    </row>
    <row r="146" customFormat="false" ht="51" hidden="false" customHeight="false" outlineLevel="0" collapsed="false">
      <c r="A146" s="8" t="n">
        <f aca="false">A145+1</f>
        <v>4</v>
      </c>
      <c r="B146" s="10" t="s">
        <v>180</v>
      </c>
      <c r="C146" s="8" t="s">
        <v>20</v>
      </c>
      <c r="D146" s="11" t="n">
        <v>416</v>
      </c>
      <c r="E146" s="11" t="n">
        <v>356</v>
      </c>
      <c r="F146" s="11" t="n">
        <v>402</v>
      </c>
      <c r="G146" s="9" t="n">
        <f aca="false">F146/E146*100</f>
        <v>112.921348314607</v>
      </c>
      <c r="H146" s="9" t="n">
        <f aca="false">F146/D146*100</f>
        <v>96.6346153846154</v>
      </c>
      <c r="I146" s="12"/>
      <c r="J146" s="22"/>
      <c r="K146" s="22"/>
    </row>
    <row r="147" customFormat="false" ht="25.5" hidden="false" customHeight="false" outlineLevel="0" collapsed="false">
      <c r="A147" s="8" t="n">
        <f aca="false">A146+1</f>
        <v>5</v>
      </c>
      <c r="B147" s="10" t="s">
        <v>181</v>
      </c>
      <c r="C147" s="8" t="s">
        <v>20</v>
      </c>
      <c r="D147" s="11" t="n">
        <v>33</v>
      </c>
      <c r="E147" s="11" t="n">
        <v>31</v>
      </c>
      <c r="F147" s="11" t="n">
        <v>36</v>
      </c>
      <c r="G147" s="9" t="n">
        <f aca="false">F147/E147*100</f>
        <v>116.129032258065</v>
      </c>
      <c r="H147" s="9" t="n">
        <f aca="false">F147/D147*100</f>
        <v>109.090909090909</v>
      </c>
      <c r="I147" s="12"/>
      <c r="J147" s="22"/>
      <c r="K147" s="22"/>
    </row>
    <row r="148" customFormat="false" ht="12.75" hidden="false" customHeight="true" outlineLevel="0" collapsed="false">
      <c r="A148" s="17" t="s">
        <v>182</v>
      </c>
      <c r="B148" s="17"/>
      <c r="C148" s="17"/>
      <c r="D148" s="17"/>
      <c r="E148" s="17"/>
      <c r="F148" s="17"/>
      <c r="G148" s="17"/>
      <c r="H148" s="17"/>
      <c r="I148" s="17"/>
      <c r="J148" s="22"/>
    </row>
    <row r="149" customFormat="false" ht="114.75" hidden="false" customHeight="false" outlineLevel="0" collapsed="false">
      <c r="A149" s="8" t="n">
        <v>1</v>
      </c>
      <c r="B149" s="10" t="s">
        <v>183</v>
      </c>
      <c r="C149" s="8" t="s">
        <v>20</v>
      </c>
      <c r="D149" s="11" t="n">
        <v>546</v>
      </c>
      <c r="E149" s="11" t="n">
        <v>570</v>
      </c>
      <c r="F149" s="11" t="n">
        <v>551</v>
      </c>
      <c r="G149" s="9" t="n">
        <f aca="false">F149/E149*100</f>
        <v>96.6666666666667</v>
      </c>
      <c r="H149" s="9" t="n">
        <f aca="false">F149/D149*100</f>
        <v>100.915750915751</v>
      </c>
      <c r="I149" s="12" t="s">
        <v>184</v>
      </c>
      <c r="J149" s="22"/>
      <c r="K149" s="22"/>
    </row>
    <row r="150" customFormat="false" ht="51" hidden="false" customHeight="false" outlineLevel="0" collapsed="false">
      <c r="A150" s="8" t="n">
        <f aca="false">A149+1</f>
        <v>2</v>
      </c>
      <c r="B150" s="10" t="s">
        <v>185</v>
      </c>
      <c r="C150" s="8" t="s">
        <v>20</v>
      </c>
      <c r="D150" s="15" t="n">
        <v>7489</v>
      </c>
      <c r="E150" s="15" t="n">
        <v>7520</v>
      </c>
      <c r="F150" s="15" t="n">
        <v>7376</v>
      </c>
      <c r="G150" s="9" t="n">
        <f aca="false">F150/E150*100</f>
        <v>98.0851063829787</v>
      </c>
      <c r="H150" s="9" t="n">
        <f aca="false">F150/D150*100</f>
        <v>98.4911203097877</v>
      </c>
      <c r="I150" s="12" t="s">
        <v>186</v>
      </c>
      <c r="J150" s="22"/>
      <c r="K150" s="22"/>
    </row>
    <row r="151" customFormat="false" ht="51" hidden="false" customHeight="false" outlineLevel="0" collapsed="false">
      <c r="A151" s="8" t="n">
        <f aca="false">A150+1</f>
        <v>3</v>
      </c>
      <c r="B151" s="10" t="s">
        <v>187</v>
      </c>
      <c r="C151" s="8" t="s">
        <v>20</v>
      </c>
      <c r="D151" s="11" t="n">
        <v>230</v>
      </c>
      <c r="E151" s="11" t="n">
        <v>272</v>
      </c>
      <c r="F151" s="11" t="n">
        <v>251</v>
      </c>
      <c r="G151" s="9" t="n">
        <f aca="false">F151/E151*100</f>
        <v>92.2794117647059</v>
      </c>
      <c r="H151" s="9" t="n">
        <f aca="false">F151/D151*100</f>
        <v>109.130434782609</v>
      </c>
      <c r="I151" s="12" t="s">
        <v>188</v>
      </c>
      <c r="J151" s="22"/>
      <c r="K151" s="22"/>
    </row>
    <row r="152" customFormat="false" ht="38.25" hidden="false" customHeight="false" outlineLevel="0" collapsed="false">
      <c r="A152" s="8" t="n">
        <f aca="false">A151+1</f>
        <v>4</v>
      </c>
      <c r="B152" s="10" t="s">
        <v>189</v>
      </c>
      <c r="C152" s="8" t="s">
        <v>20</v>
      </c>
      <c r="D152" s="11" t="n">
        <v>140</v>
      </c>
      <c r="E152" s="11" t="n">
        <v>155</v>
      </c>
      <c r="F152" s="11" t="n">
        <v>140</v>
      </c>
      <c r="G152" s="9" t="n">
        <f aca="false">F152/E152*100</f>
        <v>90.3225806451613</v>
      </c>
      <c r="H152" s="9" t="n">
        <f aca="false">F152/D152*100</f>
        <v>100</v>
      </c>
      <c r="I152" s="12" t="s">
        <v>190</v>
      </c>
      <c r="J152" s="22"/>
      <c r="K152" s="22"/>
    </row>
    <row r="153" customFormat="false" ht="51" hidden="false" customHeight="false" outlineLevel="0" collapsed="false">
      <c r="A153" s="8" t="n">
        <f aca="false">A152+1</f>
        <v>5</v>
      </c>
      <c r="B153" s="10" t="s">
        <v>191</v>
      </c>
      <c r="C153" s="8" t="s">
        <v>20</v>
      </c>
      <c r="D153" s="15" t="n">
        <v>1405</v>
      </c>
      <c r="E153" s="15" t="n">
        <v>1470</v>
      </c>
      <c r="F153" s="15" t="n">
        <v>1493</v>
      </c>
      <c r="G153" s="9" t="n">
        <f aca="false">F153/E153*100</f>
        <v>101.56462585034</v>
      </c>
      <c r="H153" s="9" t="n">
        <f aca="false">F153/D153*100</f>
        <v>106.26334519573</v>
      </c>
      <c r="I153" s="12"/>
      <c r="J153" s="22"/>
      <c r="K153" s="22"/>
    </row>
    <row r="154" customFormat="false" ht="51" hidden="false" customHeight="false" outlineLevel="0" collapsed="false">
      <c r="A154" s="8" t="n">
        <f aca="false">A153+1</f>
        <v>6</v>
      </c>
      <c r="B154" s="10" t="s">
        <v>192</v>
      </c>
      <c r="C154" s="8" t="s">
        <v>17</v>
      </c>
      <c r="D154" s="11" t="n">
        <v>620</v>
      </c>
      <c r="E154" s="11" t="n">
        <v>493</v>
      </c>
      <c r="F154" s="11" t="n">
        <v>620</v>
      </c>
      <c r="G154" s="9" t="n">
        <f aca="false">F154/E154*100</f>
        <v>125.760649087221</v>
      </c>
      <c r="H154" s="9" t="n">
        <f aca="false">F154/D154*100</f>
        <v>100</v>
      </c>
      <c r="I154" s="12"/>
      <c r="J154" s="22"/>
      <c r="K154" s="22"/>
    </row>
    <row r="155" customFormat="false" ht="12.75" hidden="false" customHeight="false" outlineLevel="0" collapsed="false">
      <c r="A155" s="8" t="n">
        <f aca="false">A154+1</f>
        <v>7</v>
      </c>
      <c r="B155" s="10" t="s">
        <v>193</v>
      </c>
      <c r="C155" s="8" t="s">
        <v>17</v>
      </c>
      <c r="D155" s="11" t="n">
        <v>541</v>
      </c>
      <c r="E155" s="11" t="n">
        <v>184</v>
      </c>
      <c r="F155" s="11" t="n">
        <v>410</v>
      </c>
      <c r="G155" s="9" t="n">
        <f aca="false">F155/E155*100</f>
        <v>222.826086956522</v>
      </c>
      <c r="H155" s="9" t="n">
        <f aca="false">F155/D155*100</f>
        <v>75.7855822550832</v>
      </c>
      <c r="I155" s="12"/>
      <c r="J155" s="22"/>
      <c r="K155" s="22"/>
    </row>
    <row r="156" customFormat="false" ht="63.75" hidden="false" customHeight="false" outlineLevel="0" collapsed="false">
      <c r="A156" s="8" t="n">
        <f aca="false">A155+1</f>
        <v>8</v>
      </c>
      <c r="B156" s="10" t="s">
        <v>194</v>
      </c>
      <c r="C156" s="8" t="s">
        <v>17</v>
      </c>
      <c r="D156" s="11" t="n">
        <v>73</v>
      </c>
      <c r="E156" s="11" t="n">
        <v>74</v>
      </c>
      <c r="F156" s="11" t="n">
        <v>74</v>
      </c>
      <c r="G156" s="9" t="n">
        <f aca="false">F156/E156*100</f>
        <v>100</v>
      </c>
      <c r="H156" s="9" t="n">
        <f aca="false">F156/D156*100</f>
        <v>101.369863013699</v>
      </c>
      <c r="I156" s="12"/>
      <c r="J156" s="22"/>
      <c r="K156" s="22"/>
    </row>
    <row r="157" customFormat="false" ht="51" hidden="false" customHeight="false" outlineLevel="0" collapsed="false">
      <c r="A157" s="8" t="n">
        <f aca="false">A156+1</f>
        <v>9</v>
      </c>
      <c r="B157" s="10" t="s">
        <v>195</v>
      </c>
      <c r="C157" s="8" t="s">
        <v>22</v>
      </c>
      <c r="D157" s="11" t="n">
        <v>6</v>
      </c>
      <c r="E157" s="11" t="n">
        <v>6</v>
      </c>
      <c r="F157" s="11" t="n">
        <v>6</v>
      </c>
      <c r="G157" s="9" t="n">
        <f aca="false">F157/E157*100</f>
        <v>100</v>
      </c>
      <c r="H157" s="9" t="n">
        <f aca="false">F157/D157*100</f>
        <v>100</v>
      </c>
      <c r="I157" s="12"/>
      <c r="J157" s="22"/>
      <c r="K157" s="22"/>
    </row>
    <row r="158" customFormat="false" ht="89.25" hidden="false" customHeight="false" outlineLevel="0" collapsed="false">
      <c r="A158" s="8" t="n">
        <v>10</v>
      </c>
      <c r="B158" s="10" t="s">
        <v>196</v>
      </c>
      <c r="C158" s="8" t="s">
        <v>20</v>
      </c>
      <c r="D158" s="11" t="n">
        <v>5</v>
      </c>
      <c r="E158" s="11" t="n">
        <v>5</v>
      </c>
      <c r="F158" s="11" t="n">
        <v>3</v>
      </c>
      <c r="G158" s="9" t="n">
        <f aca="false">F158/E158*100</f>
        <v>60</v>
      </c>
      <c r="H158" s="9" t="n">
        <f aca="false">F158/D158*100</f>
        <v>60</v>
      </c>
      <c r="I158" s="12" t="s">
        <v>197</v>
      </c>
      <c r="J158" s="22"/>
      <c r="K158" s="22"/>
    </row>
    <row r="159" customFormat="false" ht="12.75" hidden="false" customHeight="true" outlineLevel="0" collapsed="false">
      <c r="A159" s="17" t="s">
        <v>198</v>
      </c>
      <c r="B159" s="17"/>
      <c r="C159" s="17"/>
      <c r="D159" s="17"/>
      <c r="E159" s="17"/>
      <c r="F159" s="17"/>
      <c r="G159" s="17"/>
      <c r="H159" s="17"/>
      <c r="I159" s="17"/>
      <c r="J159" s="22"/>
    </row>
    <row r="160" customFormat="false" ht="38.25" hidden="false" customHeight="false" outlineLevel="0" collapsed="false">
      <c r="A160" s="8" t="n">
        <v>1</v>
      </c>
      <c r="B160" s="10" t="s">
        <v>199</v>
      </c>
      <c r="C160" s="8" t="s">
        <v>17</v>
      </c>
      <c r="D160" s="11" t="n">
        <v>1</v>
      </c>
      <c r="E160" s="11" t="n">
        <v>1</v>
      </c>
      <c r="F160" s="11" t="n">
        <v>1</v>
      </c>
      <c r="G160" s="9" t="n">
        <f aca="false">F160/E160*100</f>
        <v>100</v>
      </c>
      <c r="H160" s="9" t="n">
        <v>0</v>
      </c>
      <c r="I160" s="12" t="s">
        <v>200</v>
      </c>
      <c r="J160" s="22"/>
    </row>
    <row r="161" customFormat="false" ht="51" hidden="false" customHeight="false" outlineLevel="0" collapsed="false">
      <c r="A161" s="8" t="n">
        <v>3</v>
      </c>
      <c r="B161" s="10" t="s">
        <v>201</v>
      </c>
      <c r="C161" s="8" t="s">
        <v>17</v>
      </c>
      <c r="D161" s="11" t="n">
        <v>1</v>
      </c>
      <c r="E161" s="11" t="n">
        <v>1</v>
      </c>
      <c r="F161" s="11" t="n">
        <v>2</v>
      </c>
      <c r="G161" s="9" t="n">
        <f aca="false">F161/E161*100</f>
        <v>200</v>
      </c>
      <c r="H161" s="9" t="n">
        <f aca="false">F161/D161*100</f>
        <v>200</v>
      </c>
      <c r="I161" s="12"/>
      <c r="J161" s="22"/>
    </row>
    <row r="162" customFormat="false" ht="12.75" hidden="false" customHeight="true" outlineLevel="0" collapsed="false">
      <c r="A162" s="13" t="s">
        <v>202</v>
      </c>
      <c r="B162" s="13"/>
      <c r="C162" s="13"/>
      <c r="D162" s="13"/>
      <c r="E162" s="13"/>
      <c r="F162" s="13"/>
      <c r="G162" s="13"/>
      <c r="H162" s="13"/>
      <c r="I162" s="13"/>
      <c r="J162" s="22"/>
    </row>
    <row r="163" customFormat="false" ht="38.25" hidden="false" customHeight="false" outlineLevel="0" collapsed="false">
      <c r="A163" s="8" t="n">
        <v>1</v>
      </c>
      <c r="B163" s="10" t="s">
        <v>203</v>
      </c>
      <c r="C163" s="8" t="s">
        <v>204</v>
      </c>
      <c r="D163" s="9" t="n">
        <v>1066.3</v>
      </c>
      <c r="E163" s="9" t="n">
        <v>1226.2</v>
      </c>
      <c r="F163" s="9" t="n">
        <v>1100.5</v>
      </c>
      <c r="G163" s="9" t="n">
        <f aca="false">F163/E163*100</f>
        <v>89.7488174849127</v>
      </c>
      <c r="H163" s="47" t="n">
        <f aca="false">F163/D163*100</f>
        <v>103.207352527431</v>
      </c>
      <c r="I163" s="48" t="s">
        <v>205</v>
      </c>
      <c r="J163" s="22"/>
    </row>
    <row r="164" customFormat="false" ht="38.25" hidden="false" customHeight="false" outlineLevel="0" collapsed="false">
      <c r="A164" s="8" t="n">
        <v>2</v>
      </c>
      <c r="B164" s="10" t="s">
        <v>206</v>
      </c>
      <c r="C164" s="8" t="s">
        <v>17</v>
      </c>
      <c r="D164" s="11" t="n">
        <v>16</v>
      </c>
      <c r="E164" s="11" t="n">
        <v>4</v>
      </c>
      <c r="F164" s="11" t="n">
        <v>5</v>
      </c>
      <c r="G164" s="9" t="n">
        <f aca="false">F164/E164*100</f>
        <v>125</v>
      </c>
      <c r="H164" s="47" t="n">
        <f aca="false">F164/D164*100</f>
        <v>31.25</v>
      </c>
      <c r="I164" s="12"/>
      <c r="J164" s="22"/>
    </row>
    <row r="165" customFormat="false" ht="38.25" hidden="false" customHeight="false" outlineLevel="0" collapsed="false">
      <c r="A165" s="8" t="n">
        <v>3</v>
      </c>
      <c r="B165" s="10" t="s">
        <v>207</v>
      </c>
      <c r="C165" s="8" t="s">
        <v>17</v>
      </c>
      <c r="D165" s="11" t="n">
        <v>12</v>
      </c>
      <c r="E165" s="11" t="n">
        <v>12</v>
      </c>
      <c r="F165" s="11" t="n">
        <v>12</v>
      </c>
      <c r="G165" s="9" t="n">
        <f aca="false">F165/E165*100</f>
        <v>100</v>
      </c>
      <c r="H165" s="9" t="n">
        <f aca="false">F165/D165*100</f>
        <v>100</v>
      </c>
      <c r="I165" s="48"/>
      <c r="J165" s="22"/>
    </row>
    <row r="166" customFormat="false" ht="25.5" hidden="false" customHeight="false" outlineLevel="0" collapsed="false">
      <c r="A166" s="8" t="n">
        <v>4</v>
      </c>
      <c r="B166" s="10" t="s">
        <v>208</v>
      </c>
      <c r="C166" s="8" t="s">
        <v>17</v>
      </c>
      <c r="D166" s="1" t="n">
        <v>165</v>
      </c>
      <c r="E166" s="1" t="n">
        <v>175</v>
      </c>
      <c r="F166" s="1" t="n">
        <v>172</v>
      </c>
      <c r="G166" s="9" t="n">
        <f aca="false">F166/E166*100</f>
        <v>98.2857142857143</v>
      </c>
      <c r="H166" s="9" t="n">
        <f aca="false">F166/D166*100</f>
        <v>104.242424242424</v>
      </c>
      <c r="I166" s="48" t="s">
        <v>209</v>
      </c>
      <c r="J166" s="22"/>
    </row>
    <row r="167" customFormat="false" ht="12.75" hidden="false" customHeight="true" outlineLevel="0" collapsed="false">
      <c r="A167" s="13" t="s">
        <v>210</v>
      </c>
      <c r="B167" s="13"/>
      <c r="C167" s="13"/>
      <c r="D167" s="13"/>
      <c r="E167" s="13"/>
      <c r="F167" s="13"/>
      <c r="G167" s="13"/>
      <c r="H167" s="13"/>
      <c r="I167" s="13"/>
      <c r="J167" s="22"/>
    </row>
    <row r="168" customFormat="false" ht="38.25" hidden="false" customHeight="false" outlineLevel="0" collapsed="false">
      <c r="A168" s="8" t="n">
        <v>1</v>
      </c>
      <c r="B168" s="10" t="s">
        <v>211</v>
      </c>
      <c r="C168" s="8" t="s">
        <v>212</v>
      </c>
      <c r="D168" s="9" t="n">
        <v>46.3</v>
      </c>
      <c r="E168" s="9" t="n">
        <v>44.3</v>
      </c>
      <c r="F168" s="9" t="n">
        <v>50.5</v>
      </c>
      <c r="G168" s="9" t="n">
        <f aca="false">F168/E168*100</f>
        <v>113.995485327314</v>
      </c>
      <c r="H168" s="9" t="n">
        <f aca="false">F168/D168*100</f>
        <v>109.071274298056</v>
      </c>
      <c r="I168" s="12"/>
      <c r="J168" s="22"/>
    </row>
    <row r="169" customFormat="false" ht="38.25" hidden="false" customHeight="false" outlineLevel="0" collapsed="false">
      <c r="A169" s="8" t="n">
        <v>2</v>
      </c>
      <c r="B169" s="10" t="s">
        <v>213</v>
      </c>
      <c r="C169" s="8" t="s">
        <v>17</v>
      </c>
      <c r="D169" s="9" t="n">
        <v>494.2</v>
      </c>
      <c r="E169" s="9" t="n">
        <v>494.2</v>
      </c>
      <c r="F169" s="9" t="n">
        <v>494.2</v>
      </c>
      <c r="G169" s="9" t="n">
        <f aca="false">F169/E169*100</f>
        <v>100</v>
      </c>
      <c r="H169" s="9" t="n">
        <f aca="false">F169/D169*100</f>
        <v>100</v>
      </c>
      <c r="I169" s="12"/>
      <c r="J169" s="22"/>
    </row>
    <row r="170" customFormat="false" ht="114.75" hidden="false" customHeight="false" outlineLevel="0" collapsed="false">
      <c r="A170" s="8" t="n">
        <v>3</v>
      </c>
      <c r="B170" s="10" t="s">
        <v>214</v>
      </c>
      <c r="C170" s="8" t="s">
        <v>22</v>
      </c>
      <c r="D170" s="9" t="n">
        <v>32.6</v>
      </c>
      <c r="E170" s="9" t="n">
        <v>32.7</v>
      </c>
      <c r="F170" s="9" t="n">
        <v>32.7</v>
      </c>
      <c r="G170" s="9" t="n">
        <f aca="false">F170/E170*100</f>
        <v>100</v>
      </c>
      <c r="H170" s="9" t="n">
        <f aca="false">F170/D170*100</f>
        <v>100.306748466258</v>
      </c>
      <c r="I170" s="12"/>
      <c r="J170" s="22"/>
    </row>
    <row r="171" customFormat="false" ht="76.5" hidden="false" customHeight="false" outlineLevel="0" collapsed="false">
      <c r="A171" s="8" t="n">
        <v>4</v>
      </c>
      <c r="B171" s="10" t="s">
        <v>215</v>
      </c>
      <c r="C171" s="8" t="s">
        <v>17</v>
      </c>
      <c r="D171" s="9" t="n">
        <v>138.5</v>
      </c>
      <c r="E171" s="9" t="n">
        <v>138.6</v>
      </c>
      <c r="F171" s="9" t="n">
        <v>138.6</v>
      </c>
      <c r="G171" s="9" t="n">
        <f aca="false">F171/E171*100</f>
        <v>100</v>
      </c>
      <c r="H171" s="9" t="n">
        <f aca="false">F171/D171*100</f>
        <v>100.072202166065</v>
      </c>
      <c r="I171" s="12"/>
      <c r="J171" s="22"/>
    </row>
    <row r="172" customFormat="false" ht="38.25" hidden="false" customHeight="false" outlineLevel="0" collapsed="false">
      <c r="A172" s="8" t="n">
        <v>5</v>
      </c>
      <c r="B172" s="10" t="s">
        <v>216</v>
      </c>
      <c r="C172" s="8" t="s">
        <v>17</v>
      </c>
      <c r="D172" s="9" t="n">
        <v>0</v>
      </c>
      <c r="E172" s="9" t="n">
        <v>0</v>
      </c>
      <c r="F172" s="9" t="n">
        <v>0</v>
      </c>
      <c r="G172" s="9" t="n">
        <v>1</v>
      </c>
      <c r="H172" s="9" t="n">
        <v>1</v>
      </c>
      <c r="I172" s="12"/>
      <c r="J172" s="22"/>
    </row>
    <row r="173" customFormat="false" ht="51" hidden="false" customHeight="false" outlineLevel="0" collapsed="false">
      <c r="A173" s="1" t="n">
        <v>6</v>
      </c>
      <c r="B173" s="10" t="s">
        <v>217</v>
      </c>
      <c r="C173" s="8" t="s">
        <v>17</v>
      </c>
      <c r="D173" s="32" t="n">
        <v>1</v>
      </c>
      <c r="E173" s="32" t="n">
        <v>0</v>
      </c>
      <c r="F173" s="32" t="n">
        <v>1</v>
      </c>
      <c r="G173" s="32" t="e">
        <f aca="false">F173/E173*100</f>
        <v>#DIV/0!</v>
      </c>
      <c r="H173" s="9" t="n">
        <f aca="false">F173/D173*100</f>
        <v>100</v>
      </c>
      <c r="I173" s="12"/>
      <c r="J173" s="22"/>
    </row>
    <row r="174" customFormat="false" ht="12.75" hidden="false" customHeight="true" outlineLevel="0" collapsed="false">
      <c r="A174" s="17" t="s">
        <v>218</v>
      </c>
      <c r="B174" s="17"/>
      <c r="C174" s="17"/>
      <c r="D174" s="17"/>
      <c r="E174" s="17"/>
      <c r="F174" s="17"/>
      <c r="G174" s="17"/>
      <c r="H174" s="17"/>
      <c r="I174" s="17"/>
      <c r="J174" s="22"/>
    </row>
    <row r="175" customFormat="false" ht="51" hidden="false" customHeight="false" outlineLevel="0" collapsed="false">
      <c r="A175" s="8" t="n">
        <v>1</v>
      </c>
      <c r="B175" s="10" t="s">
        <v>219</v>
      </c>
      <c r="C175" s="8" t="s">
        <v>220</v>
      </c>
      <c r="D175" s="9" t="n">
        <v>20.4</v>
      </c>
      <c r="E175" s="9" t="n">
        <v>21.4</v>
      </c>
      <c r="F175" s="9" t="n">
        <v>21.4</v>
      </c>
      <c r="G175" s="9" t="n">
        <f aca="false">F175/E175*100</f>
        <v>100</v>
      </c>
      <c r="H175" s="9" t="n">
        <f aca="false">F175/D175*100</f>
        <v>104.901960784314</v>
      </c>
      <c r="I175" s="12"/>
      <c r="J175" s="22"/>
    </row>
    <row r="176" customFormat="false" ht="38.25" hidden="false" customHeight="false" outlineLevel="0" collapsed="false">
      <c r="A176" s="8" t="n">
        <f aca="false">A175+1</f>
        <v>2</v>
      </c>
      <c r="B176" s="10" t="s">
        <v>221</v>
      </c>
      <c r="C176" s="8" t="s">
        <v>17</v>
      </c>
      <c r="D176" s="11" t="n">
        <v>9</v>
      </c>
      <c r="E176" s="11" t="n">
        <v>6</v>
      </c>
      <c r="F176" s="11" t="n">
        <v>6</v>
      </c>
      <c r="G176" s="9" t="n">
        <f aca="false">F176/E176*100</f>
        <v>100</v>
      </c>
      <c r="H176" s="9" t="n">
        <f aca="false">F176/D176*100</f>
        <v>66.6666666666667</v>
      </c>
      <c r="I176" s="12"/>
      <c r="J176" s="22"/>
    </row>
    <row r="177" customFormat="false" ht="51" hidden="false" customHeight="false" outlineLevel="0" collapsed="false">
      <c r="A177" s="8" t="n">
        <f aca="false">A176+1</f>
        <v>3</v>
      </c>
      <c r="B177" s="10" t="s">
        <v>222</v>
      </c>
      <c r="C177" s="8" t="s">
        <v>17</v>
      </c>
      <c r="D177" s="11" t="n">
        <v>3</v>
      </c>
      <c r="E177" s="11" t="n">
        <v>3</v>
      </c>
      <c r="F177" s="11" t="n">
        <v>3</v>
      </c>
      <c r="G177" s="9" t="n">
        <f aca="false">F177/E177*100</f>
        <v>100</v>
      </c>
      <c r="H177" s="9" t="n">
        <f aca="false">F177/D177*100</f>
        <v>100</v>
      </c>
      <c r="I177" s="12"/>
      <c r="J177" s="22"/>
    </row>
    <row r="178" customFormat="false" ht="25.5" hidden="false" customHeight="false" outlineLevel="0" collapsed="false">
      <c r="A178" s="8" t="n">
        <f aca="false">A177+1</f>
        <v>4</v>
      </c>
      <c r="B178" s="10" t="s">
        <v>223</v>
      </c>
      <c r="C178" s="8" t="s">
        <v>17</v>
      </c>
      <c r="D178" s="11" t="n">
        <v>40</v>
      </c>
      <c r="E178" s="11" t="n">
        <v>40</v>
      </c>
      <c r="F178" s="11" t="n">
        <v>40</v>
      </c>
      <c r="G178" s="9" t="n">
        <f aca="false">F178/E178*100</f>
        <v>100</v>
      </c>
      <c r="H178" s="9" t="n">
        <f aca="false">F178/D178*100</f>
        <v>100</v>
      </c>
      <c r="I178" s="12"/>
      <c r="J178" s="22"/>
    </row>
    <row r="179" customFormat="false" ht="76.5" hidden="false" customHeight="false" outlineLevel="0" collapsed="false">
      <c r="A179" s="8" t="n">
        <f aca="false">A178+1</f>
        <v>5</v>
      </c>
      <c r="B179" s="10" t="s">
        <v>224</v>
      </c>
      <c r="C179" s="8" t="s">
        <v>17</v>
      </c>
      <c r="D179" s="11" t="n">
        <v>6</v>
      </c>
      <c r="E179" s="11" t="n">
        <v>8</v>
      </c>
      <c r="F179" s="11" t="n">
        <v>8</v>
      </c>
      <c r="G179" s="9" t="n">
        <f aca="false">F179/E179*100</f>
        <v>100</v>
      </c>
      <c r="H179" s="9" t="n">
        <f aca="false">F179/D179*100</f>
        <v>133.333333333333</v>
      </c>
      <c r="I179" s="12"/>
      <c r="J179" s="22"/>
    </row>
    <row r="180" customFormat="false" ht="12.75" hidden="false" customHeight="true" outlineLevel="0" collapsed="false">
      <c r="A180" s="17" t="s">
        <v>225</v>
      </c>
      <c r="B180" s="17"/>
      <c r="C180" s="17"/>
      <c r="D180" s="17"/>
      <c r="E180" s="17"/>
      <c r="F180" s="17"/>
      <c r="G180" s="17"/>
      <c r="H180" s="17"/>
      <c r="I180" s="17"/>
      <c r="J180" s="22"/>
    </row>
    <row r="181" customFormat="false" ht="76.5" hidden="false" customHeight="false" outlineLevel="0" collapsed="false">
      <c r="A181" s="8" t="n">
        <v>1</v>
      </c>
      <c r="B181" s="10" t="s">
        <v>226</v>
      </c>
      <c r="C181" s="8" t="s">
        <v>227</v>
      </c>
      <c r="D181" s="9" t="n">
        <v>439.8</v>
      </c>
      <c r="E181" s="9" t="n">
        <v>463.5</v>
      </c>
      <c r="F181" s="9" t="n">
        <v>438.7</v>
      </c>
      <c r="G181" s="9" t="n">
        <f aca="false">F181/E181*100</f>
        <v>94.6494066882416</v>
      </c>
      <c r="H181" s="9" t="n">
        <f aca="false">F181/D181*100</f>
        <v>99.74988631196</v>
      </c>
      <c r="I181" s="12" t="s">
        <v>228</v>
      </c>
      <c r="J181" s="22"/>
    </row>
    <row r="182" customFormat="false" ht="63.75" hidden="false" customHeight="false" outlineLevel="0" collapsed="false">
      <c r="A182" s="8" t="n">
        <v>2</v>
      </c>
      <c r="B182" s="10" t="s">
        <v>229</v>
      </c>
      <c r="C182" s="8" t="s">
        <v>227</v>
      </c>
      <c r="D182" s="9" t="n">
        <v>21.7</v>
      </c>
      <c r="E182" s="9" t="n">
        <v>22.8</v>
      </c>
      <c r="F182" s="9" t="n">
        <v>23.1</v>
      </c>
      <c r="G182" s="9" t="n">
        <f aca="false">F182/E182*100</f>
        <v>101.315789473684</v>
      </c>
      <c r="H182" s="9" t="n">
        <f aca="false">F182/D182*100</f>
        <v>106.451612903226</v>
      </c>
      <c r="I182" s="12"/>
      <c r="J182" s="22"/>
    </row>
    <row r="183" customFormat="false" ht="76.5" hidden="false" customHeight="false" outlineLevel="0" collapsed="false">
      <c r="A183" s="8" t="n">
        <v>3</v>
      </c>
      <c r="B183" s="10" t="s">
        <v>230</v>
      </c>
      <c r="C183" s="8" t="s">
        <v>22</v>
      </c>
      <c r="D183" s="21" t="n">
        <v>0.34</v>
      </c>
      <c r="E183" s="21" t="n">
        <v>0.34</v>
      </c>
      <c r="F183" s="21" t="n">
        <v>0.22</v>
      </c>
      <c r="G183" s="9" t="n">
        <f aca="false">F183/E183*100</f>
        <v>64.7058823529412</v>
      </c>
      <c r="H183" s="9" t="n">
        <f aca="false">F183/D183*100</f>
        <v>64.7058823529412</v>
      </c>
      <c r="I183" s="12" t="s">
        <v>231</v>
      </c>
      <c r="J183" s="22"/>
    </row>
    <row r="184" customFormat="false" ht="76.5" hidden="false" customHeight="false" outlineLevel="0" collapsed="false">
      <c r="A184" s="8" t="n">
        <v>4</v>
      </c>
      <c r="B184" s="10" t="s">
        <v>232</v>
      </c>
      <c r="C184" s="8" t="s">
        <v>22</v>
      </c>
      <c r="D184" s="21" t="n">
        <v>0.42</v>
      </c>
      <c r="E184" s="21" t="n">
        <v>0.36</v>
      </c>
      <c r="F184" s="21" t="n">
        <v>0.17</v>
      </c>
      <c r="G184" s="9" t="n">
        <f aca="false">F184/E184*100</f>
        <v>47.2222222222222</v>
      </c>
      <c r="H184" s="9" t="n">
        <f aca="false">F184/D184*100</f>
        <v>40.4761904761905</v>
      </c>
      <c r="I184" s="12" t="s">
        <v>233</v>
      </c>
      <c r="J184" s="22"/>
    </row>
    <row r="185" customFormat="false" ht="38.25" hidden="false" customHeight="false" outlineLevel="0" collapsed="false">
      <c r="A185" s="8" t="n">
        <v>5</v>
      </c>
      <c r="B185" s="10" t="s">
        <v>234</v>
      </c>
      <c r="C185" s="8" t="s">
        <v>17</v>
      </c>
      <c r="D185" s="11" t="n">
        <v>3</v>
      </c>
      <c r="E185" s="11" t="n">
        <v>2</v>
      </c>
      <c r="F185" s="11" t="n">
        <v>9</v>
      </c>
      <c r="G185" s="9" t="n">
        <f aca="false">F185/E185*100</f>
        <v>450</v>
      </c>
      <c r="H185" s="9" t="n">
        <f aca="false">F185/D185*100</f>
        <v>300</v>
      </c>
      <c r="I185" s="12"/>
      <c r="J185" s="22"/>
    </row>
    <row r="186" customFormat="false" ht="38.25" hidden="false" customHeight="false" outlineLevel="0" collapsed="false">
      <c r="A186" s="8" t="n">
        <v>6</v>
      </c>
      <c r="B186" s="10" t="s">
        <v>235</v>
      </c>
      <c r="C186" s="8" t="s">
        <v>17</v>
      </c>
      <c r="D186" s="11" t="n">
        <v>31</v>
      </c>
      <c r="E186" s="11" t="n">
        <v>33</v>
      </c>
      <c r="F186" s="11" t="n">
        <v>33</v>
      </c>
      <c r="G186" s="9" t="n">
        <f aca="false">F186/E186*100</f>
        <v>100</v>
      </c>
      <c r="H186" s="9" t="n">
        <f aca="false">F186/D186*100</f>
        <v>106.451612903226</v>
      </c>
      <c r="I186" s="12"/>
      <c r="J186" s="22"/>
    </row>
    <row r="187" customFormat="false" ht="12.75" hidden="false" customHeight="true" outlineLevel="0" collapsed="false">
      <c r="A187" s="13" t="s">
        <v>236</v>
      </c>
      <c r="B187" s="13"/>
      <c r="C187" s="13"/>
      <c r="D187" s="13"/>
      <c r="E187" s="13"/>
      <c r="F187" s="13"/>
      <c r="G187" s="13"/>
      <c r="H187" s="13"/>
      <c r="I187" s="13"/>
      <c r="J187" s="22"/>
    </row>
    <row r="188" customFormat="false" ht="38.25" hidden="false" customHeight="false" outlineLevel="0" collapsed="false">
      <c r="A188" s="49" t="n">
        <v>1</v>
      </c>
      <c r="B188" s="10" t="s">
        <v>237</v>
      </c>
      <c r="C188" s="50" t="s">
        <v>22</v>
      </c>
      <c r="D188" s="35" t="n">
        <v>100</v>
      </c>
      <c r="E188" s="51" t="n">
        <v>100</v>
      </c>
      <c r="F188" s="51" t="n">
        <v>100</v>
      </c>
      <c r="G188" s="35" t="n">
        <f aca="false">F188/1</f>
        <v>100</v>
      </c>
      <c r="H188" s="35" t="n">
        <v>0</v>
      </c>
      <c r="I188" s="52"/>
      <c r="J188" s="22"/>
    </row>
    <row r="189" customFormat="false" ht="25.5" hidden="false" customHeight="false" outlineLevel="0" collapsed="false">
      <c r="A189" s="53" t="n">
        <v>2</v>
      </c>
      <c r="B189" s="10" t="s">
        <v>238</v>
      </c>
      <c r="C189" s="50" t="s">
        <v>22</v>
      </c>
      <c r="D189" s="54" t="n">
        <v>100</v>
      </c>
      <c r="E189" s="51" t="n">
        <v>100</v>
      </c>
      <c r="F189" s="51" t="n">
        <v>100</v>
      </c>
      <c r="G189" s="35" t="n">
        <f aca="false">F189/1</f>
        <v>100</v>
      </c>
      <c r="H189" s="35" t="n">
        <v>0</v>
      </c>
      <c r="I189" s="52"/>
      <c r="J189" s="22"/>
    </row>
    <row r="190" customFormat="false" ht="38.25" hidden="false" customHeight="false" outlineLevel="0" collapsed="false">
      <c r="A190" s="53" t="n">
        <v>3</v>
      </c>
      <c r="B190" s="10" t="s">
        <v>239</v>
      </c>
      <c r="C190" s="50" t="s">
        <v>22</v>
      </c>
      <c r="D190" s="54" t="n">
        <v>100</v>
      </c>
      <c r="E190" s="51" t="n">
        <v>100</v>
      </c>
      <c r="F190" s="51" t="n">
        <v>100</v>
      </c>
      <c r="G190" s="35" t="n">
        <f aca="false">F190/1</f>
        <v>100</v>
      </c>
      <c r="H190" s="35" t="n">
        <v>0</v>
      </c>
      <c r="I190" s="52"/>
      <c r="J190" s="22"/>
    </row>
    <row r="191" customFormat="false" ht="38.25" hidden="false" customHeight="false" outlineLevel="0" collapsed="false">
      <c r="A191" s="53" t="n">
        <v>4</v>
      </c>
      <c r="B191" s="10" t="s">
        <v>240</v>
      </c>
      <c r="C191" s="50" t="s">
        <v>22</v>
      </c>
      <c r="D191" s="54" t="n">
        <v>0</v>
      </c>
      <c r="E191" s="51" t="n">
        <v>100</v>
      </c>
      <c r="F191" s="51" t="s">
        <v>241</v>
      </c>
      <c r="G191" s="35" t="n">
        <v>0</v>
      </c>
      <c r="H191" s="55" t="n">
        <v>0</v>
      </c>
      <c r="I191" s="56" t="s">
        <v>242</v>
      </c>
      <c r="J191" s="22"/>
    </row>
    <row r="192" customFormat="false" ht="78.75" hidden="false" customHeight="false" outlineLevel="0" collapsed="false">
      <c r="A192" s="49" t="n">
        <v>5</v>
      </c>
      <c r="B192" s="10" t="s">
        <v>243</v>
      </c>
      <c r="C192" s="50" t="s">
        <v>22</v>
      </c>
      <c r="D192" s="35" t="n">
        <v>100</v>
      </c>
      <c r="E192" s="51" t="n">
        <v>100</v>
      </c>
      <c r="F192" s="51" t="s">
        <v>241</v>
      </c>
      <c r="G192" s="35" t="e">
        <f aca="false">F192/E192*100</f>
        <v>#VALUE!</v>
      </c>
      <c r="H192" s="55" t="e">
        <f aca="false">F192/D192*100</f>
        <v>#VALUE!</v>
      </c>
      <c r="I192" s="57" t="s">
        <v>244</v>
      </c>
      <c r="J192" s="22"/>
    </row>
    <row r="193" customFormat="false" ht="63.75" hidden="false" customHeight="false" outlineLevel="0" collapsed="false">
      <c r="A193" s="49" t="n">
        <f aca="false">A192+1</f>
        <v>6</v>
      </c>
      <c r="B193" s="10" t="s">
        <v>245</v>
      </c>
      <c r="C193" s="50" t="s">
        <v>22</v>
      </c>
      <c r="D193" s="35" t="n">
        <v>100</v>
      </c>
      <c r="E193" s="51" t="n">
        <v>100</v>
      </c>
      <c r="F193" s="51" t="n">
        <v>100</v>
      </c>
      <c r="G193" s="35" t="n">
        <f aca="false">F193/E193*100</f>
        <v>100</v>
      </c>
      <c r="H193" s="55" t="n">
        <f aca="false">F193/D193*100</f>
        <v>100</v>
      </c>
      <c r="I193" s="51"/>
      <c r="J193" s="22"/>
    </row>
    <row r="194" customFormat="false" ht="63.75" hidden="false" customHeight="false" outlineLevel="0" collapsed="false">
      <c r="A194" s="49" t="n">
        <f aca="false">A193+1</f>
        <v>7</v>
      </c>
      <c r="B194" s="10" t="s">
        <v>246</v>
      </c>
      <c r="C194" s="50" t="s">
        <v>22</v>
      </c>
      <c r="D194" s="35" t="n">
        <v>100</v>
      </c>
      <c r="E194" s="51" t="n">
        <v>100</v>
      </c>
      <c r="F194" s="51" t="n">
        <v>100</v>
      </c>
      <c r="G194" s="35" t="n">
        <f aca="false">F194/E194*100</f>
        <v>100</v>
      </c>
      <c r="H194" s="55" t="n">
        <f aca="false">F194/D194*100</f>
        <v>100</v>
      </c>
      <c r="I194" s="51"/>
      <c r="J194" s="22"/>
    </row>
    <row r="195" customFormat="false" ht="51" hidden="false" customHeight="false" outlineLevel="0" collapsed="false">
      <c r="A195" s="49" t="n">
        <f aca="false">A194+1</f>
        <v>8</v>
      </c>
      <c r="B195" s="10" t="s">
        <v>247</v>
      </c>
      <c r="C195" s="50" t="s">
        <v>22</v>
      </c>
      <c r="D195" s="35" t="n">
        <v>0</v>
      </c>
      <c r="E195" s="51" t="n">
        <v>100</v>
      </c>
      <c r="F195" s="51" t="s">
        <v>241</v>
      </c>
      <c r="G195" s="35" t="e">
        <f aca="false">F195/E195*100</f>
        <v>#VALUE!</v>
      </c>
      <c r="H195" s="55" t="e">
        <f aca="false">F195/D195*100</f>
        <v>#VALUE!</v>
      </c>
      <c r="I195" s="51" t="s">
        <v>248</v>
      </c>
      <c r="J195" s="22"/>
    </row>
    <row r="196" customFormat="false" ht="38.25" hidden="false" customHeight="false" outlineLevel="0" collapsed="false">
      <c r="A196" s="49" t="n">
        <f aca="false">A195+1</f>
        <v>9</v>
      </c>
      <c r="B196" s="10" t="s">
        <v>249</v>
      </c>
      <c r="C196" s="50" t="s">
        <v>22</v>
      </c>
      <c r="D196" s="35" t="n">
        <v>100</v>
      </c>
      <c r="E196" s="51" t="n">
        <v>100</v>
      </c>
      <c r="F196" s="51" t="n">
        <v>100</v>
      </c>
      <c r="G196" s="35" t="n">
        <f aca="false">F196/E196*100</f>
        <v>100</v>
      </c>
      <c r="H196" s="35" t="n">
        <f aca="false">F196/D196*100</f>
        <v>100</v>
      </c>
      <c r="I196" s="58"/>
      <c r="J196" s="22"/>
    </row>
    <row r="197" customFormat="false" ht="51" hidden="false" customHeight="false" outlineLevel="0" collapsed="false">
      <c r="A197" s="49" t="n">
        <f aca="false">A196+1</f>
        <v>10</v>
      </c>
      <c r="B197" s="10" t="s">
        <v>250</v>
      </c>
      <c r="C197" s="50" t="s">
        <v>22</v>
      </c>
      <c r="D197" s="35" t="n">
        <v>100</v>
      </c>
      <c r="E197" s="51" t="n">
        <v>100</v>
      </c>
      <c r="F197" s="51" t="n">
        <v>100</v>
      </c>
      <c r="G197" s="35" t="n">
        <f aca="false">F197/E197*100</f>
        <v>100</v>
      </c>
      <c r="H197" s="35" t="n">
        <f aca="false">F197/D197*100</f>
        <v>100</v>
      </c>
      <c r="I197" s="59"/>
      <c r="J197" s="22"/>
    </row>
    <row r="198" customFormat="false" ht="12.75" hidden="false" customHeight="true" outlineLevel="0" collapsed="false">
      <c r="A198" s="38" t="s">
        <v>251</v>
      </c>
      <c r="B198" s="38"/>
      <c r="C198" s="38"/>
      <c r="D198" s="38"/>
      <c r="E198" s="38"/>
      <c r="F198" s="38"/>
      <c r="G198" s="38"/>
      <c r="H198" s="38"/>
      <c r="I198" s="38"/>
      <c r="J198" s="22"/>
    </row>
    <row r="199" customFormat="false" ht="13.5" hidden="false" customHeight="true" outlineLevel="0" collapsed="false">
      <c r="A199" s="60" t="s">
        <v>252</v>
      </c>
      <c r="B199" s="60"/>
      <c r="C199" s="60"/>
      <c r="D199" s="60"/>
      <c r="E199" s="60"/>
      <c r="F199" s="60"/>
      <c r="G199" s="60"/>
      <c r="H199" s="60"/>
      <c r="I199" s="60"/>
      <c r="J199" s="22"/>
    </row>
    <row r="200" customFormat="false" ht="63.75" hidden="false" customHeight="false" outlineLevel="0" collapsed="false">
      <c r="A200" s="39" t="n">
        <v>1</v>
      </c>
      <c r="B200" s="61" t="s">
        <v>253</v>
      </c>
      <c r="C200" s="39" t="s">
        <v>22</v>
      </c>
      <c r="D200" s="62" t="n">
        <v>26</v>
      </c>
      <c r="E200" s="62" t="n">
        <v>27</v>
      </c>
      <c r="F200" s="63" t="n">
        <v>27</v>
      </c>
      <c r="G200" s="64" t="n">
        <f aca="false">F200/E200*100</f>
        <v>100</v>
      </c>
      <c r="H200" s="65" t="n">
        <f aca="false">F200/D200*100</f>
        <v>103.846153846154</v>
      </c>
      <c r="I200" s="40"/>
      <c r="J200" s="22"/>
    </row>
    <row r="201" customFormat="false" ht="38.25" hidden="false" customHeight="false" outlineLevel="0" collapsed="false">
      <c r="A201" s="39" t="n">
        <v>2</v>
      </c>
      <c r="B201" s="61" t="s">
        <v>254</v>
      </c>
      <c r="C201" s="39" t="s">
        <v>17</v>
      </c>
      <c r="D201" s="62" t="n">
        <v>46</v>
      </c>
      <c r="E201" s="62" t="n">
        <v>48</v>
      </c>
      <c r="F201" s="63" t="n">
        <v>48</v>
      </c>
      <c r="G201" s="64" t="n">
        <f aca="false">F201/E201*100</f>
        <v>100</v>
      </c>
      <c r="H201" s="65" t="n">
        <f aca="false">F201/D201*100</f>
        <v>104.347826086957</v>
      </c>
      <c r="I201" s="40"/>
      <c r="J201" s="22"/>
    </row>
    <row r="202" customFormat="false" ht="38.25" hidden="false" customHeight="false" outlineLevel="0" collapsed="false">
      <c r="A202" s="39" t="n">
        <v>3</v>
      </c>
      <c r="B202" s="61" t="s">
        <v>255</v>
      </c>
      <c r="C202" s="39" t="s">
        <v>17</v>
      </c>
      <c r="D202" s="62" t="n">
        <v>83</v>
      </c>
      <c r="E202" s="62" t="n">
        <v>84</v>
      </c>
      <c r="F202" s="63" t="n">
        <v>84</v>
      </c>
      <c r="G202" s="64" t="n">
        <f aca="false">F202/E202*100</f>
        <v>100</v>
      </c>
      <c r="H202" s="65" t="n">
        <f aca="false">F202/D202*100</f>
        <v>101.204819277108</v>
      </c>
      <c r="I202" s="40"/>
      <c r="J202" s="22"/>
    </row>
    <row r="203" customFormat="false" ht="51" hidden="false" customHeight="false" outlineLevel="0" collapsed="false">
      <c r="A203" s="39" t="n">
        <v>4</v>
      </c>
      <c r="B203" s="61" t="s">
        <v>256</v>
      </c>
      <c r="C203" s="39" t="s">
        <v>22</v>
      </c>
      <c r="D203" s="62" t="n">
        <v>21</v>
      </c>
      <c r="E203" s="62" t="n">
        <v>24</v>
      </c>
      <c r="F203" s="63" t="n">
        <v>21</v>
      </c>
      <c r="G203" s="64" t="n">
        <f aca="false">F203/E203*100</f>
        <v>87.5</v>
      </c>
      <c r="H203" s="65" t="n">
        <f aca="false">F203/D203*100</f>
        <v>100</v>
      </c>
      <c r="I203" s="40" t="s">
        <v>257</v>
      </c>
      <c r="J203" s="22"/>
    </row>
    <row r="204" customFormat="false" ht="38.25" hidden="false" customHeight="false" outlineLevel="0" collapsed="false">
      <c r="A204" s="39" t="n">
        <v>5</v>
      </c>
      <c r="B204" s="66" t="s">
        <v>258</v>
      </c>
      <c r="C204" s="39" t="s">
        <v>17</v>
      </c>
      <c r="D204" s="62" t="n">
        <v>31</v>
      </c>
      <c r="E204" s="62" t="n">
        <v>33</v>
      </c>
      <c r="F204" s="63" t="n">
        <v>33</v>
      </c>
      <c r="G204" s="64" t="n">
        <f aca="false">F204/E204*100</f>
        <v>100</v>
      </c>
      <c r="H204" s="65" t="n">
        <v>100</v>
      </c>
      <c r="I204" s="40"/>
      <c r="J204" s="22"/>
    </row>
    <row r="205" customFormat="false" ht="38.25" hidden="false" customHeight="false" outlineLevel="0" collapsed="false">
      <c r="A205" s="39" t="n">
        <v>6</v>
      </c>
      <c r="B205" s="61" t="s">
        <v>259</v>
      </c>
      <c r="C205" s="39" t="s">
        <v>17</v>
      </c>
      <c r="D205" s="62" t="n">
        <v>2</v>
      </c>
      <c r="E205" s="62" t="n">
        <v>3</v>
      </c>
      <c r="F205" s="63" t="n">
        <v>2</v>
      </c>
      <c r="G205" s="64" t="n">
        <f aca="false">F205/E205*100</f>
        <v>66.6666666666667</v>
      </c>
      <c r="H205" s="65" t="n">
        <f aca="false">F205/D205*100</f>
        <v>100</v>
      </c>
      <c r="I205" s="40" t="s">
        <v>260</v>
      </c>
      <c r="J205" s="22"/>
    </row>
    <row r="206" customFormat="false" ht="25.5" hidden="false" customHeight="false" outlineLevel="0" collapsed="false">
      <c r="A206" s="41" t="n">
        <v>7</v>
      </c>
      <c r="B206" s="61" t="s">
        <v>261</v>
      </c>
      <c r="C206" s="41" t="s">
        <v>17</v>
      </c>
      <c r="D206" s="67" t="n">
        <v>4</v>
      </c>
      <c r="E206" s="67" t="n">
        <v>10</v>
      </c>
      <c r="F206" s="67" t="n">
        <v>10</v>
      </c>
      <c r="G206" s="64" t="n">
        <f aca="false">F206/E206*100</f>
        <v>100</v>
      </c>
      <c r="H206" s="65" t="n">
        <v>100</v>
      </c>
      <c r="I206" s="36"/>
      <c r="J206" s="22"/>
    </row>
    <row r="207" customFormat="false" ht="12.75" hidden="false" customHeight="true" outlineLevel="0" collapsed="false">
      <c r="A207" s="68" t="s">
        <v>262</v>
      </c>
      <c r="B207" s="68"/>
      <c r="C207" s="68"/>
      <c r="D207" s="68"/>
      <c r="E207" s="68"/>
      <c r="F207" s="68"/>
      <c r="G207" s="68"/>
      <c r="H207" s="68"/>
      <c r="I207" s="68"/>
      <c r="J207" s="22"/>
    </row>
    <row r="208" s="46" customFormat="true" ht="76.5" hidden="false" customHeight="false" outlineLevel="0" collapsed="false">
      <c r="A208" s="39" t="n">
        <v>1</v>
      </c>
      <c r="B208" s="61" t="s">
        <v>263</v>
      </c>
      <c r="C208" s="39" t="s">
        <v>22</v>
      </c>
      <c r="D208" s="62" t="n">
        <v>13</v>
      </c>
      <c r="E208" s="62" t="n">
        <v>14</v>
      </c>
      <c r="F208" s="63" t="n">
        <v>14</v>
      </c>
      <c r="G208" s="64" t="n">
        <f aca="false">F208/E208*100</f>
        <v>100</v>
      </c>
      <c r="H208" s="65" t="n">
        <f aca="false">F208/D208*100</f>
        <v>107.692307692308</v>
      </c>
      <c r="I208" s="40"/>
      <c r="J208" s="45"/>
    </row>
    <row r="209" s="46" customFormat="true" ht="76.5" hidden="false" customHeight="false" outlineLevel="0" collapsed="false">
      <c r="A209" s="39" t="n">
        <v>2</v>
      </c>
      <c r="B209" s="61" t="s">
        <v>264</v>
      </c>
      <c r="C209" s="39" t="s">
        <v>17</v>
      </c>
      <c r="D209" s="62" t="n">
        <v>33</v>
      </c>
      <c r="E209" s="62" t="n">
        <v>34</v>
      </c>
      <c r="F209" s="63" t="n">
        <v>34</v>
      </c>
      <c r="G209" s="64" t="n">
        <f aca="false">F209/E209*100</f>
        <v>100</v>
      </c>
      <c r="H209" s="65" t="n">
        <f aca="false">F209/D209*100</f>
        <v>103.030303030303</v>
      </c>
      <c r="I209" s="40"/>
      <c r="J209" s="45"/>
    </row>
    <row r="210" s="46" customFormat="true" ht="51" hidden="false" customHeight="false" outlineLevel="0" collapsed="false">
      <c r="A210" s="39" t="n">
        <v>3</v>
      </c>
      <c r="B210" s="61" t="s">
        <v>265</v>
      </c>
      <c r="C210" s="39" t="s">
        <v>17</v>
      </c>
      <c r="D210" s="62" t="n">
        <v>32</v>
      </c>
      <c r="E210" s="62" t="n">
        <v>33</v>
      </c>
      <c r="F210" s="63" t="n">
        <v>33</v>
      </c>
      <c r="G210" s="64" t="n">
        <f aca="false">F210/E210*100</f>
        <v>100</v>
      </c>
      <c r="H210" s="65" t="n">
        <f aca="false">F210/D210*100</f>
        <v>103.125</v>
      </c>
      <c r="I210" s="40"/>
      <c r="J210" s="45"/>
    </row>
    <row r="211" s="46" customFormat="true" ht="51" hidden="false" customHeight="false" outlineLevel="0" collapsed="false">
      <c r="A211" s="39" t="n">
        <v>4</v>
      </c>
      <c r="B211" s="61" t="s">
        <v>266</v>
      </c>
      <c r="C211" s="39" t="s">
        <v>17</v>
      </c>
      <c r="D211" s="62" t="n">
        <v>78</v>
      </c>
      <c r="E211" s="62" t="n">
        <v>79</v>
      </c>
      <c r="F211" s="63" t="n">
        <v>79</v>
      </c>
      <c r="G211" s="64" t="n">
        <f aca="false">F211/E211*100</f>
        <v>100</v>
      </c>
      <c r="H211" s="65" t="n">
        <f aca="false">F211/D211*100</f>
        <v>101.282051282051</v>
      </c>
      <c r="I211" s="40"/>
      <c r="J211" s="45"/>
    </row>
    <row r="212" customFormat="false" ht="12.75" hidden="false" customHeight="true" outlineLevel="0" collapsed="false">
      <c r="A212" s="68" t="s">
        <v>267</v>
      </c>
      <c r="B212" s="68"/>
      <c r="C212" s="68"/>
      <c r="D212" s="68"/>
      <c r="E212" s="68"/>
      <c r="F212" s="68"/>
      <c r="G212" s="68"/>
      <c r="H212" s="68"/>
      <c r="I212" s="68"/>
      <c r="J212" s="22"/>
    </row>
    <row r="213" s="46" customFormat="true" ht="38.25" hidden="false" customHeight="false" outlineLevel="0" collapsed="false">
      <c r="A213" s="39" t="n">
        <v>1</v>
      </c>
      <c r="B213" s="61" t="s">
        <v>268</v>
      </c>
      <c r="C213" s="39" t="s">
        <v>20</v>
      </c>
      <c r="D213" s="62" t="n">
        <v>560</v>
      </c>
      <c r="E213" s="62" t="n">
        <v>580</v>
      </c>
      <c r="F213" s="63" t="n">
        <v>580</v>
      </c>
      <c r="G213" s="64" t="n">
        <f aca="false">F213/E213*100</f>
        <v>100</v>
      </c>
      <c r="H213" s="65" t="n">
        <f aca="false">F213/D213*100</f>
        <v>103.571428571429</v>
      </c>
      <c r="I213" s="40"/>
      <c r="J213" s="45"/>
    </row>
    <row r="214" customFormat="false" ht="27.75" hidden="false" customHeight="true" outlineLevel="0" collapsed="false">
      <c r="A214" s="69" t="s">
        <v>269</v>
      </c>
      <c r="B214" s="69"/>
      <c r="C214" s="69"/>
      <c r="D214" s="69"/>
      <c r="E214" s="69"/>
      <c r="F214" s="69"/>
      <c r="G214" s="69"/>
      <c r="H214" s="69"/>
      <c r="I214" s="69"/>
      <c r="J214" s="22"/>
    </row>
    <row r="215" s="46" customFormat="true" ht="63.75" hidden="false" customHeight="false" outlineLevel="0" collapsed="false">
      <c r="A215" s="32" t="n">
        <v>1</v>
      </c>
      <c r="B215" s="33" t="s">
        <v>270</v>
      </c>
      <c r="C215" s="32" t="s">
        <v>20</v>
      </c>
      <c r="D215" s="54" t="n">
        <v>250</v>
      </c>
      <c r="E215" s="54" t="n">
        <v>465</v>
      </c>
      <c r="F215" s="54" t="n">
        <v>260</v>
      </c>
      <c r="G215" s="70" t="n">
        <f aca="false">F215/E215*100</f>
        <v>55.9139784946237</v>
      </c>
      <c r="H215" s="35" t="n">
        <f aca="false">F215/D215*100</f>
        <v>104</v>
      </c>
      <c r="I215" s="36" t="s">
        <v>271</v>
      </c>
      <c r="J215" s="45"/>
    </row>
    <row r="216" customFormat="false" ht="76.5" hidden="false" customHeight="false" outlineLevel="0" collapsed="false">
      <c r="A216" s="32" t="n">
        <v>2</v>
      </c>
      <c r="B216" s="33" t="s">
        <v>272</v>
      </c>
      <c r="C216" s="32" t="s">
        <v>17</v>
      </c>
      <c r="D216" s="35" t="n">
        <v>11</v>
      </c>
      <c r="E216" s="35" t="n">
        <v>9</v>
      </c>
      <c r="F216" s="35" t="n">
        <v>10</v>
      </c>
      <c r="G216" s="70" t="n">
        <f aca="false">F216/E216*100</f>
        <v>111.111111111111</v>
      </c>
      <c r="H216" s="35" t="n">
        <f aca="false">F216/D216*100</f>
        <v>90.9090909090909</v>
      </c>
      <c r="I216" s="36"/>
      <c r="J216" s="22"/>
    </row>
    <row r="217" customFormat="false" ht="25.5" hidden="false" customHeight="false" outlineLevel="0" collapsed="false">
      <c r="A217" s="32" t="n">
        <v>3</v>
      </c>
      <c r="B217" s="33" t="s">
        <v>273</v>
      </c>
      <c r="C217" s="32" t="s">
        <v>17</v>
      </c>
      <c r="D217" s="54" t="n">
        <v>14</v>
      </c>
      <c r="E217" s="54" t="n">
        <v>15</v>
      </c>
      <c r="F217" s="54" t="n">
        <v>15</v>
      </c>
      <c r="G217" s="35" t="n">
        <f aca="false">F217/E217*100</f>
        <v>100</v>
      </c>
      <c r="H217" s="35" t="n">
        <f aca="false">F217/D217*100</f>
        <v>107.142857142857</v>
      </c>
      <c r="I217" s="36"/>
      <c r="J217" s="22"/>
    </row>
    <row r="218" customFormat="false" ht="51" hidden="false" customHeight="false" outlineLevel="0" collapsed="false">
      <c r="A218" s="32" t="n">
        <v>4</v>
      </c>
      <c r="B218" s="33" t="s">
        <v>274</v>
      </c>
      <c r="C218" s="32" t="s">
        <v>17</v>
      </c>
      <c r="D218" s="54" t="n">
        <v>2</v>
      </c>
      <c r="E218" s="54" t="n">
        <v>5</v>
      </c>
      <c r="F218" s="54" t="n">
        <v>5</v>
      </c>
      <c r="G218" s="35" t="n">
        <f aca="false">F218/E218*100</f>
        <v>100</v>
      </c>
      <c r="H218" s="35" t="n">
        <f aca="false">F218/D218*100</f>
        <v>250</v>
      </c>
      <c r="I218" s="36"/>
      <c r="J218" s="22"/>
    </row>
    <row r="219" customFormat="false" ht="89.25" hidden="false" customHeight="false" outlineLevel="0" collapsed="false">
      <c r="A219" s="32" t="n">
        <v>5</v>
      </c>
      <c r="B219" s="33" t="s">
        <v>275</v>
      </c>
      <c r="C219" s="32" t="s">
        <v>17</v>
      </c>
      <c r="D219" s="54" t="n">
        <v>0</v>
      </c>
      <c r="E219" s="54" t="n">
        <v>5</v>
      </c>
      <c r="F219" s="54" t="n">
        <v>0</v>
      </c>
      <c r="G219" s="35" t="n">
        <f aca="false">F219/E219*100</f>
        <v>0</v>
      </c>
      <c r="H219" s="35" t="n">
        <v>100</v>
      </c>
      <c r="I219" s="36" t="s">
        <v>276</v>
      </c>
      <c r="J219" s="22"/>
    </row>
    <row r="220" s="46" customFormat="true" ht="38.25" hidden="false" customHeight="false" outlineLevel="0" collapsed="false">
      <c r="A220" s="32" t="n">
        <v>6</v>
      </c>
      <c r="B220" s="33" t="s">
        <v>277</v>
      </c>
      <c r="C220" s="32" t="s">
        <v>20</v>
      </c>
      <c r="D220" s="54" t="n">
        <v>80</v>
      </c>
      <c r="E220" s="54" t="n">
        <v>50</v>
      </c>
      <c r="F220" s="54" t="n">
        <v>65</v>
      </c>
      <c r="G220" s="35" t="n">
        <f aca="false">F220/E220*100</f>
        <v>130</v>
      </c>
      <c r="H220" s="35" t="n">
        <f aca="false">F220/D220*100</f>
        <v>81.25</v>
      </c>
      <c r="I220" s="36"/>
      <c r="J220" s="45"/>
    </row>
    <row r="221" s="46" customFormat="true" ht="38.25" hidden="false" customHeight="false" outlineLevel="0" collapsed="false">
      <c r="A221" s="32" t="n">
        <v>7</v>
      </c>
      <c r="B221" s="33" t="s">
        <v>278</v>
      </c>
      <c r="C221" s="32" t="s">
        <v>20</v>
      </c>
      <c r="D221" s="54" t="n">
        <v>160</v>
      </c>
      <c r="E221" s="54" t="n">
        <v>800</v>
      </c>
      <c r="F221" s="54" t="n">
        <v>1176</v>
      </c>
      <c r="G221" s="35" t="n">
        <f aca="false">F221/E221*100</f>
        <v>147</v>
      </c>
      <c r="H221" s="35" t="n">
        <f aca="false">F221/D221*100</f>
        <v>735</v>
      </c>
      <c r="I221" s="36"/>
      <c r="J221" s="45"/>
    </row>
    <row r="222" customFormat="false" ht="12.75" hidden="false" customHeight="true" outlineLevel="0" collapsed="false">
      <c r="A222" s="13" t="s">
        <v>279</v>
      </c>
      <c r="B222" s="13"/>
      <c r="C222" s="13"/>
      <c r="D222" s="13"/>
      <c r="E222" s="13"/>
      <c r="F222" s="13"/>
      <c r="G222" s="13"/>
      <c r="H222" s="13"/>
      <c r="I222" s="13"/>
    </row>
    <row r="223" customFormat="false" ht="102" hidden="false" customHeight="false" outlineLevel="0" collapsed="false">
      <c r="A223" s="8" t="n">
        <v>1</v>
      </c>
      <c r="B223" s="10" t="s">
        <v>280</v>
      </c>
      <c r="C223" s="8" t="s">
        <v>20</v>
      </c>
      <c r="D223" s="8" t="n">
        <v>549</v>
      </c>
      <c r="E223" s="8" t="n">
        <v>716</v>
      </c>
      <c r="F223" s="8" t="n">
        <v>524</v>
      </c>
      <c r="G223" s="9" t="n">
        <f aca="false">F223/E223*100</f>
        <v>73.1843575418994</v>
      </c>
      <c r="H223" s="9" t="n">
        <f aca="false">F223/D223*100</f>
        <v>95.4462659380692</v>
      </c>
      <c r="I223" s="12" t="s">
        <v>281</v>
      </c>
    </row>
    <row r="224" customFormat="false" ht="114.75" hidden="false" customHeight="false" outlineLevel="0" collapsed="false">
      <c r="A224" s="8" t="n">
        <v>2</v>
      </c>
      <c r="B224" s="10" t="s">
        <v>282</v>
      </c>
      <c r="C224" s="8" t="s">
        <v>20</v>
      </c>
      <c r="D224" s="8" t="n">
        <v>696</v>
      </c>
      <c r="E224" s="8" t="n">
        <v>767</v>
      </c>
      <c r="F224" s="8" t="n">
        <v>744</v>
      </c>
      <c r="G224" s="9" t="n">
        <f aca="false">F224/E224*100</f>
        <v>97.0013037809648</v>
      </c>
      <c r="H224" s="9" t="n">
        <f aca="false">F224/D224*100</f>
        <v>106.896551724138</v>
      </c>
      <c r="I224" s="12" t="s">
        <v>283</v>
      </c>
    </row>
    <row r="225" customFormat="false" ht="51" hidden="false" customHeight="false" outlineLevel="0" collapsed="false">
      <c r="A225" s="8" t="n">
        <v>3</v>
      </c>
      <c r="B225" s="10" t="s">
        <v>284</v>
      </c>
      <c r="C225" s="8" t="s">
        <v>20</v>
      </c>
      <c r="D225" s="8" t="n">
        <v>86</v>
      </c>
      <c r="E225" s="8" t="n">
        <v>85</v>
      </c>
      <c r="F225" s="8" t="n">
        <v>87</v>
      </c>
      <c r="G225" s="9" t="n">
        <f aca="false">F225/E225*100</f>
        <v>102.352941176471</v>
      </c>
      <c r="H225" s="9" t="n">
        <f aca="false">F225/D225*100</f>
        <v>101.162790697674</v>
      </c>
      <c r="I225" s="12" t="s">
        <v>285</v>
      </c>
    </row>
    <row r="226" customFormat="false" ht="25.5" hidden="false" customHeight="false" outlineLevel="0" collapsed="false">
      <c r="A226" s="8" t="n">
        <v>4</v>
      </c>
      <c r="B226" s="10" t="s">
        <v>286</v>
      </c>
      <c r="C226" s="8" t="s">
        <v>20</v>
      </c>
      <c r="D226" s="8" t="n">
        <v>60</v>
      </c>
      <c r="E226" s="8" t="n">
        <v>90</v>
      </c>
      <c r="F226" s="8" t="n">
        <v>72</v>
      </c>
      <c r="G226" s="9" t="n">
        <f aca="false">F226/E226*100</f>
        <v>80</v>
      </c>
      <c r="H226" s="9" t="n">
        <f aca="false">F226/D226*100</f>
        <v>120</v>
      </c>
      <c r="I226" s="12" t="s">
        <v>285</v>
      </c>
    </row>
    <row r="227" customFormat="false" ht="165.75" hidden="false" customHeight="false" outlineLevel="0" collapsed="false">
      <c r="A227" s="8" t="n">
        <v>5</v>
      </c>
      <c r="B227" s="10" t="s">
        <v>287</v>
      </c>
      <c r="C227" s="8" t="s">
        <v>20</v>
      </c>
      <c r="D227" s="8" t="n">
        <v>572</v>
      </c>
      <c r="E227" s="8" t="n">
        <v>353</v>
      </c>
      <c r="F227" s="8" t="n">
        <v>513</v>
      </c>
      <c r="G227" s="9" t="n">
        <f aca="false">F227/E227*100</f>
        <v>145.325779036827</v>
      </c>
      <c r="H227" s="9" t="n">
        <f aca="false">F227/D227*100</f>
        <v>89.6853146853147</v>
      </c>
      <c r="I227" s="12" t="s">
        <v>288</v>
      </c>
    </row>
    <row r="228" customFormat="false" ht="38.25" hidden="false" customHeight="false" outlineLevel="0" collapsed="false">
      <c r="A228" s="8" t="n">
        <v>6</v>
      </c>
      <c r="B228" s="10" t="s">
        <v>289</v>
      </c>
      <c r="C228" s="8" t="s">
        <v>20</v>
      </c>
      <c r="D228" s="8" t="n">
        <v>366</v>
      </c>
      <c r="E228" s="8" t="n">
        <v>500</v>
      </c>
      <c r="F228" s="8" t="n">
        <v>359</v>
      </c>
      <c r="G228" s="9" t="n">
        <f aca="false">F228/E228*100</f>
        <v>71.8</v>
      </c>
      <c r="H228" s="9" t="n">
        <f aca="false">F228/D228*100</f>
        <v>98.0874316939891</v>
      </c>
      <c r="I228" s="12" t="s">
        <v>290</v>
      </c>
    </row>
    <row r="229" customFormat="false" ht="25.5" hidden="false" customHeight="false" outlineLevel="0" collapsed="false">
      <c r="A229" s="8" t="n">
        <v>7</v>
      </c>
      <c r="B229" s="10" t="s">
        <v>291</v>
      </c>
      <c r="C229" s="8" t="s">
        <v>17</v>
      </c>
      <c r="D229" s="8" t="n">
        <v>1</v>
      </c>
      <c r="E229" s="8" t="n">
        <v>1</v>
      </c>
      <c r="F229" s="8" t="n">
        <v>1</v>
      </c>
      <c r="G229" s="9" t="n">
        <f aca="false">F229/E229*100</f>
        <v>100</v>
      </c>
      <c r="H229" s="9" t="n">
        <f aca="false">F229/D229*100</f>
        <v>100</v>
      </c>
      <c r="I229" s="12"/>
    </row>
    <row r="230" customFormat="false" ht="63.75" hidden="false" customHeight="false" outlineLevel="0" collapsed="false">
      <c r="A230" s="8" t="n">
        <v>8</v>
      </c>
      <c r="B230" s="10" t="s">
        <v>292</v>
      </c>
      <c r="C230" s="8" t="s">
        <v>20</v>
      </c>
      <c r="D230" s="8" t="n">
        <v>746</v>
      </c>
      <c r="E230" s="15" t="n">
        <v>1020</v>
      </c>
      <c r="F230" s="8" t="n">
        <v>735</v>
      </c>
      <c r="G230" s="9" t="n">
        <f aca="false">F230/E230*100</f>
        <v>72.0588235294118</v>
      </c>
      <c r="H230" s="9" t="n">
        <f aca="false">F230/D230*100</f>
        <v>98.5254691689008</v>
      </c>
      <c r="I230" s="12" t="s">
        <v>293</v>
      </c>
    </row>
    <row r="231" customFormat="false" ht="114.75" hidden="false" customHeight="false" outlineLevel="0" collapsed="false">
      <c r="A231" s="8" t="n">
        <v>9</v>
      </c>
      <c r="B231" s="10" t="s">
        <v>294</v>
      </c>
      <c r="C231" s="8" t="s">
        <v>20</v>
      </c>
      <c r="D231" s="8" t="n">
        <v>560</v>
      </c>
      <c r="E231" s="8" t="n">
        <v>600</v>
      </c>
      <c r="F231" s="8" t="n">
        <v>569</v>
      </c>
      <c r="G231" s="9" t="n">
        <f aca="false">F231/E231*100</f>
        <v>94.8333333333333</v>
      </c>
      <c r="H231" s="9" t="n">
        <f aca="false">F231/D231*100</f>
        <v>101.607142857143</v>
      </c>
      <c r="I231" s="12" t="s">
        <v>295</v>
      </c>
    </row>
    <row r="232" customFormat="false" ht="76.5" hidden="false" customHeight="false" outlineLevel="0" collapsed="false">
      <c r="A232" s="8" t="n">
        <v>10</v>
      </c>
      <c r="B232" s="10" t="s">
        <v>296</v>
      </c>
      <c r="C232" s="8" t="s">
        <v>20</v>
      </c>
      <c r="D232" s="8" t="n">
        <v>85</v>
      </c>
      <c r="E232" s="8" t="n">
        <v>97</v>
      </c>
      <c r="F232" s="8" t="n">
        <v>98</v>
      </c>
      <c r="G232" s="9" t="n">
        <f aca="false">F232/E232*100</f>
        <v>101.030927835052</v>
      </c>
      <c r="H232" s="9" t="n">
        <f aca="false">F232/D232*100</f>
        <v>115.294117647059</v>
      </c>
      <c r="I232" s="71" t="s">
        <v>297</v>
      </c>
    </row>
    <row r="233" customFormat="false" ht="76.5" hidden="false" customHeight="false" outlineLevel="0" collapsed="false">
      <c r="A233" s="8" t="n">
        <v>11</v>
      </c>
      <c r="B233" s="10" t="s">
        <v>298</v>
      </c>
      <c r="C233" s="8" t="s">
        <v>22</v>
      </c>
      <c r="D233" s="8" t="n">
        <v>88</v>
      </c>
      <c r="E233" s="8" t="n">
        <v>70</v>
      </c>
      <c r="F233" s="8" t="n">
        <v>91</v>
      </c>
      <c r="G233" s="9" t="n">
        <f aca="false">F233/E233*100</f>
        <v>130</v>
      </c>
      <c r="H233" s="9" t="n">
        <f aca="false">F233/D233*100</f>
        <v>103.409090909091</v>
      </c>
      <c r="I233" s="71" t="s">
        <v>299</v>
      </c>
    </row>
    <row r="234" customFormat="false" ht="76.5" hidden="false" customHeight="false" outlineLevel="0" collapsed="false">
      <c r="A234" s="8" t="n">
        <v>12</v>
      </c>
      <c r="B234" s="10" t="s">
        <v>300</v>
      </c>
      <c r="C234" s="8" t="s">
        <v>22</v>
      </c>
      <c r="D234" s="9" t="n">
        <v>84</v>
      </c>
      <c r="E234" s="9" t="n">
        <v>82</v>
      </c>
      <c r="F234" s="9" t="n">
        <v>82</v>
      </c>
      <c r="G234" s="9" t="n">
        <f aca="false">F234/E234*100</f>
        <v>100</v>
      </c>
      <c r="H234" s="9" t="n">
        <f aca="false">F234/D234*100</f>
        <v>97.6190476190476</v>
      </c>
      <c r="I234" s="71" t="s">
        <v>301</v>
      </c>
    </row>
    <row r="235" s="24" customFormat="true" ht="30.75" hidden="false" customHeight="true" outlineLevel="0" collapsed="false">
      <c r="A235" s="13" t="s">
        <v>302</v>
      </c>
      <c r="B235" s="13"/>
      <c r="C235" s="13"/>
      <c r="D235" s="13"/>
      <c r="E235" s="13"/>
      <c r="F235" s="13"/>
      <c r="G235" s="13"/>
      <c r="H235" s="13"/>
      <c r="I235" s="13"/>
    </row>
    <row r="236" s="24" customFormat="true" ht="123" hidden="false" customHeight="true" outlineLevel="0" collapsed="false">
      <c r="A236" s="32" t="n">
        <v>1</v>
      </c>
      <c r="B236" s="10" t="s">
        <v>303</v>
      </c>
      <c r="C236" s="32" t="s">
        <v>175</v>
      </c>
      <c r="D236" s="32" t="n">
        <v>5</v>
      </c>
      <c r="E236" s="32" t="n">
        <v>13</v>
      </c>
      <c r="F236" s="32" t="n">
        <v>18</v>
      </c>
      <c r="G236" s="35" t="n">
        <f aca="false">F236/E236*100</f>
        <v>138.461538461538</v>
      </c>
      <c r="H236" s="35" t="n">
        <f aca="false">F236/D236*100</f>
        <v>360</v>
      </c>
      <c r="I236" s="36"/>
    </row>
    <row r="237" s="24" customFormat="true" ht="51" hidden="false" customHeight="false" outlineLevel="0" collapsed="false">
      <c r="A237" s="32" t="n">
        <v>2</v>
      </c>
      <c r="B237" s="10" t="s">
        <v>304</v>
      </c>
      <c r="C237" s="32" t="s">
        <v>22</v>
      </c>
      <c r="D237" s="32" t="n">
        <v>89</v>
      </c>
      <c r="E237" s="32" t="n">
        <v>89</v>
      </c>
      <c r="F237" s="32" t="n">
        <v>88</v>
      </c>
      <c r="G237" s="35" t="n">
        <f aca="false">E237/F237*100</f>
        <v>101.136363636364</v>
      </c>
      <c r="H237" s="35" t="n">
        <f aca="false">F237/D237*100</f>
        <v>98.876404494382</v>
      </c>
      <c r="I237" s="36" t="s">
        <v>138</v>
      </c>
    </row>
    <row r="238" s="24" customFormat="true" ht="51" hidden="false" customHeight="false" outlineLevel="0" collapsed="false">
      <c r="A238" s="32" t="n">
        <v>3</v>
      </c>
      <c r="B238" s="10" t="s">
        <v>305</v>
      </c>
      <c r="C238" s="32" t="s">
        <v>175</v>
      </c>
      <c r="D238" s="32" t="n">
        <v>1</v>
      </c>
      <c r="E238" s="32" t="n">
        <v>1</v>
      </c>
      <c r="F238" s="32" t="n">
        <v>1</v>
      </c>
      <c r="G238" s="35" t="n">
        <f aca="false">F238/E238*100</f>
        <v>100</v>
      </c>
      <c r="H238" s="35" t="n">
        <f aca="false">F238/D238*100</f>
        <v>100</v>
      </c>
      <c r="I238" s="36"/>
    </row>
    <row r="239" s="24" customFormat="true" ht="89.25" hidden="false" customHeight="false" outlineLevel="0" collapsed="false">
      <c r="A239" s="32" t="n">
        <v>4</v>
      </c>
      <c r="B239" s="28" t="s">
        <v>306</v>
      </c>
      <c r="C239" s="72" t="s">
        <v>175</v>
      </c>
      <c r="D239" s="72" t="n">
        <v>9</v>
      </c>
      <c r="E239" s="72" t="n">
        <v>7</v>
      </c>
      <c r="F239" s="72" t="n">
        <v>7</v>
      </c>
      <c r="G239" s="73" t="n">
        <f aca="false">F239/E239*100</f>
        <v>100</v>
      </c>
      <c r="H239" s="73" t="n">
        <f aca="false">F239/D239*100</f>
        <v>77.7777777777778</v>
      </c>
      <c r="I239" s="74"/>
    </row>
    <row r="240" s="24" customFormat="true" ht="76.5" hidden="false" customHeight="false" outlineLevel="0" collapsed="false">
      <c r="A240" s="1" t="n">
        <v>5</v>
      </c>
      <c r="B240" s="33" t="s">
        <v>307</v>
      </c>
      <c r="C240" s="32" t="s">
        <v>175</v>
      </c>
      <c r="D240" s="32" t="n">
        <v>1</v>
      </c>
      <c r="E240" s="32" t="n">
        <v>1</v>
      </c>
      <c r="F240" s="32" t="n">
        <v>1</v>
      </c>
      <c r="G240" s="35" t="n">
        <f aca="false">F240/E240*100</f>
        <v>100</v>
      </c>
      <c r="H240" s="35" t="n">
        <f aca="false">F240/D240*100</f>
        <v>100</v>
      </c>
      <c r="I240" s="75"/>
    </row>
    <row r="241" customFormat="false" ht="12.75" hidden="false" customHeight="true" outlineLevel="0" collapsed="false">
      <c r="A241" s="13" t="s">
        <v>308</v>
      </c>
      <c r="B241" s="13"/>
      <c r="C241" s="13"/>
      <c r="D241" s="13"/>
      <c r="E241" s="13"/>
      <c r="F241" s="13"/>
      <c r="G241" s="13"/>
      <c r="H241" s="13"/>
      <c r="I241" s="13"/>
    </row>
    <row r="242" customFormat="false" ht="12.75" hidden="false" customHeight="true" outlineLevel="0" collapsed="false">
      <c r="A242" s="17" t="s">
        <v>309</v>
      </c>
      <c r="B242" s="17"/>
      <c r="C242" s="17"/>
      <c r="D242" s="17"/>
      <c r="E242" s="17"/>
      <c r="F242" s="17"/>
      <c r="G242" s="17"/>
      <c r="H242" s="17"/>
      <c r="I242" s="17"/>
    </row>
    <row r="243" customFormat="false" ht="12.75" hidden="false" customHeight="true" outlineLevel="0" collapsed="false">
      <c r="A243" s="8" t="n">
        <v>1</v>
      </c>
      <c r="B243" s="76" t="s">
        <v>310</v>
      </c>
      <c r="C243" s="32" t="s">
        <v>175</v>
      </c>
      <c r="D243" s="8" t="n">
        <v>102</v>
      </c>
      <c r="E243" s="8" t="n">
        <v>136</v>
      </c>
      <c r="F243" s="8" t="n">
        <v>106</v>
      </c>
      <c r="G243" s="9" t="n">
        <f aca="false">F243/E243*100</f>
        <v>77.9411764705882</v>
      </c>
      <c r="H243" s="35" t="n">
        <f aca="false">F243/D243*100</f>
        <v>103.921568627451</v>
      </c>
      <c r="I243" s="77" t="s">
        <v>311</v>
      </c>
    </row>
    <row r="244" customFormat="false" ht="39.75" hidden="false" customHeight="true" outlineLevel="0" collapsed="false">
      <c r="A244" s="8"/>
      <c r="B244" s="76"/>
      <c r="C244" s="32" t="s">
        <v>312</v>
      </c>
      <c r="D244" s="8" t="n">
        <v>91.8</v>
      </c>
      <c r="E244" s="8" t="n">
        <v>127</v>
      </c>
      <c r="F244" s="8" t="n">
        <v>891</v>
      </c>
      <c r="G244" s="9" t="n">
        <f aca="false">F244/E244*100</f>
        <v>701.574803149606</v>
      </c>
      <c r="H244" s="35" t="n">
        <f aca="false">F244/D244*100</f>
        <v>970.588235294118</v>
      </c>
      <c r="I244" s="77"/>
    </row>
    <row r="245" customFormat="false" ht="12.75" hidden="false" customHeight="true" outlineLevel="0" collapsed="false">
      <c r="A245" s="8" t="n">
        <f aca="false">A243+1</f>
        <v>2</v>
      </c>
      <c r="B245" s="76" t="s">
        <v>313</v>
      </c>
      <c r="C245" s="32" t="s">
        <v>175</v>
      </c>
      <c r="D245" s="15" t="n">
        <v>198197</v>
      </c>
      <c r="E245" s="15" t="n">
        <v>5600</v>
      </c>
      <c r="F245" s="15" t="n">
        <v>224158</v>
      </c>
      <c r="G245" s="9" t="n">
        <f aca="false">F245/E245*100</f>
        <v>4002.82142857143</v>
      </c>
      <c r="H245" s="35" t="n">
        <f aca="false">F245/D245*100</f>
        <v>113.098583732347</v>
      </c>
      <c r="I245" s="78" t="s">
        <v>314</v>
      </c>
    </row>
    <row r="246" customFormat="false" ht="41.25" hidden="false" customHeight="true" outlineLevel="0" collapsed="false">
      <c r="A246" s="8"/>
      <c r="B246" s="76"/>
      <c r="C246" s="32" t="s">
        <v>315</v>
      </c>
      <c r="D246" s="15" t="n">
        <v>4483</v>
      </c>
      <c r="E246" s="15" t="n">
        <v>42900</v>
      </c>
      <c r="F246" s="15" t="n">
        <v>10942.2</v>
      </c>
      <c r="G246" s="9" t="n">
        <f aca="false">F246/E246*100</f>
        <v>25.5062937062937</v>
      </c>
      <c r="H246" s="35" t="n">
        <f aca="false">F246/D246*100</f>
        <v>244.082087887575</v>
      </c>
      <c r="I246" s="78"/>
    </row>
    <row r="247" customFormat="false" ht="25.5" hidden="false" customHeight="false" outlineLevel="0" collapsed="false">
      <c r="A247" s="8" t="n">
        <f aca="false">A245+1</f>
        <v>3</v>
      </c>
      <c r="B247" s="10" t="s">
        <v>316</v>
      </c>
      <c r="C247" s="32" t="s">
        <v>175</v>
      </c>
      <c r="D247" s="15" t="n">
        <v>2040</v>
      </c>
      <c r="E247" s="8" t="n">
        <v>700</v>
      </c>
      <c r="F247" s="15" t="n">
        <v>901</v>
      </c>
      <c r="G247" s="9" t="n">
        <f aca="false">F247/E247*100</f>
        <v>128.714285714286</v>
      </c>
      <c r="H247" s="35" t="n">
        <f aca="false">F247/D247*100</f>
        <v>44.1666666666667</v>
      </c>
      <c r="I247" s="12"/>
    </row>
    <row r="248" customFormat="false" ht="25.5" hidden="false" customHeight="false" outlineLevel="0" collapsed="false">
      <c r="A248" s="8" t="n">
        <f aca="false">A247+1</f>
        <v>4</v>
      </c>
      <c r="B248" s="10" t="s">
        <v>317</v>
      </c>
      <c r="C248" s="32" t="s">
        <v>175</v>
      </c>
      <c r="D248" s="8" t="n">
        <v>757</v>
      </c>
      <c r="E248" s="8" t="n">
        <v>1100</v>
      </c>
      <c r="F248" s="8" t="n">
        <v>302</v>
      </c>
      <c r="G248" s="9" t="n">
        <f aca="false">F248/E248*100</f>
        <v>27.4545454545455</v>
      </c>
      <c r="H248" s="35" t="n">
        <f aca="false">F248/D248*100</f>
        <v>39.8943196829591</v>
      </c>
      <c r="I248" s="12" t="s">
        <v>318</v>
      </c>
    </row>
    <row r="249" customFormat="false" ht="12.75" hidden="false" customHeight="true" outlineLevel="0" collapsed="false">
      <c r="A249" s="8" t="n">
        <f aca="false">A248+1</f>
        <v>5</v>
      </c>
      <c r="B249" s="76" t="s">
        <v>319</v>
      </c>
      <c r="C249" s="79" t="s">
        <v>175</v>
      </c>
      <c r="D249" s="8" t="n">
        <v>232</v>
      </c>
      <c r="E249" s="8" t="n">
        <v>300</v>
      </c>
      <c r="F249" s="8" t="n">
        <v>270</v>
      </c>
      <c r="G249" s="9" t="n">
        <f aca="false">F249/E249*100</f>
        <v>90</v>
      </c>
      <c r="H249" s="35" t="n">
        <f aca="false">F249/D249*100</f>
        <v>116.379310344828</v>
      </c>
      <c r="I249" s="78" t="s">
        <v>320</v>
      </c>
    </row>
    <row r="250" customFormat="false" ht="12.75" hidden="false" customHeight="false" outlineLevel="0" collapsed="false">
      <c r="A250" s="8"/>
      <c r="B250" s="76"/>
      <c r="C250" s="79"/>
      <c r="D250" s="8" t="n">
        <v>699</v>
      </c>
      <c r="E250" s="8" t="n">
        <v>55</v>
      </c>
      <c r="F250" s="8" t="n">
        <v>184</v>
      </c>
      <c r="G250" s="9" t="n">
        <f aca="false">F250/E250*100</f>
        <v>334.545454545455</v>
      </c>
      <c r="H250" s="35" t="n">
        <f aca="false">F250/D250*100</f>
        <v>26.3233190271817</v>
      </c>
      <c r="I250" s="78"/>
    </row>
    <row r="251" customFormat="false" ht="25.5" hidden="false" customHeight="false" outlineLevel="0" collapsed="false">
      <c r="A251" s="8" t="n">
        <f aca="false">A249+1</f>
        <v>6</v>
      </c>
      <c r="B251" s="10" t="s">
        <v>321</v>
      </c>
      <c r="C251" s="32" t="s">
        <v>322</v>
      </c>
      <c r="D251" s="8" t="n">
        <v>0</v>
      </c>
      <c r="E251" s="8" t="n">
        <v>23</v>
      </c>
      <c r="F251" s="8" t="n">
        <v>0</v>
      </c>
      <c r="G251" s="9" t="n">
        <f aca="false">F251/E251*100</f>
        <v>0</v>
      </c>
      <c r="H251" s="35" t="e">
        <f aca="false">F251/D251*100</f>
        <v>#DIV/0!</v>
      </c>
      <c r="I251" s="12" t="s">
        <v>323</v>
      </c>
    </row>
    <row r="252" customFormat="false" ht="25.5" hidden="false" customHeight="false" outlineLevel="0" collapsed="false">
      <c r="A252" s="8" t="n">
        <f aca="false">A251+1</f>
        <v>7</v>
      </c>
      <c r="B252" s="10" t="s">
        <v>324</v>
      </c>
      <c r="C252" s="32" t="s">
        <v>175</v>
      </c>
      <c r="D252" s="8" t="n">
        <v>0</v>
      </c>
      <c r="E252" s="15" t="n">
        <v>14450</v>
      </c>
      <c r="F252" s="8" t="n">
        <v>0</v>
      </c>
      <c r="G252" s="9" t="n">
        <f aca="false">F252/E252*100</f>
        <v>0</v>
      </c>
      <c r="H252" s="35" t="e">
        <f aca="false">F252/D252*100</f>
        <v>#DIV/0!</v>
      </c>
      <c r="I252" s="12" t="s">
        <v>325</v>
      </c>
    </row>
    <row r="253" customFormat="false" ht="38.25" hidden="false" customHeight="false" outlineLevel="0" collapsed="false">
      <c r="A253" s="8" t="n">
        <f aca="false">A252+1</f>
        <v>8</v>
      </c>
      <c r="B253" s="10" t="s">
        <v>326</v>
      </c>
      <c r="C253" s="32" t="s">
        <v>312</v>
      </c>
      <c r="D253" s="8" t="n">
        <v>197.11</v>
      </c>
      <c r="E253" s="8" t="n">
        <v>203.83</v>
      </c>
      <c r="F253" s="8" t="n">
        <v>197.11</v>
      </c>
      <c r="G253" s="9" t="n">
        <f aca="false">F253/E253*100</f>
        <v>96.7031349654124</v>
      </c>
      <c r="H253" s="35" t="n">
        <f aca="false">F253/D253*100</f>
        <v>100</v>
      </c>
      <c r="I253" s="12" t="s">
        <v>327</v>
      </c>
    </row>
    <row r="254" customFormat="false" ht="12.75" hidden="false" customHeight="false" outlineLevel="0" collapsed="false">
      <c r="A254" s="8" t="n">
        <f aca="false">A253+1</f>
        <v>9</v>
      </c>
      <c r="B254" s="10" t="s">
        <v>328</v>
      </c>
      <c r="C254" s="32" t="s">
        <v>175</v>
      </c>
      <c r="D254" s="8" t="n">
        <v>15</v>
      </c>
      <c r="E254" s="8" t="n">
        <v>14</v>
      </c>
      <c r="F254" s="8" t="n">
        <v>15</v>
      </c>
      <c r="G254" s="9" t="n">
        <f aca="false">F254/E254*100</f>
        <v>107.142857142857</v>
      </c>
      <c r="H254" s="35" t="n">
        <f aca="false">F254/D254*100</f>
        <v>100</v>
      </c>
      <c r="I254" s="12"/>
    </row>
    <row r="255" customFormat="false" ht="25.5" hidden="false" customHeight="false" outlineLevel="0" collapsed="false">
      <c r="A255" s="8" t="n">
        <f aca="false">A254+1</f>
        <v>10</v>
      </c>
      <c r="B255" s="10" t="s">
        <v>329</v>
      </c>
      <c r="C255" s="32" t="s">
        <v>175</v>
      </c>
      <c r="D255" s="8" t="n">
        <v>16</v>
      </c>
      <c r="E255" s="8" t="n">
        <v>19</v>
      </c>
      <c r="F255" s="8" t="n">
        <v>16</v>
      </c>
      <c r="G255" s="9" t="n">
        <f aca="false">F255/E255*100</f>
        <v>84.2105263157895</v>
      </c>
      <c r="H255" s="35" t="n">
        <f aca="false">F255/D255*100</f>
        <v>100</v>
      </c>
      <c r="I255" s="12" t="s">
        <v>330</v>
      </c>
    </row>
    <row r="256" customFormat="false" ht="25.5" hidden="false" customHeight="false" outlineLevel="0" collapsed="false">
      <c r="A256" s="8" t="n">
        <f aca="false">A255+1</f>
        <v>11</v>
      </c>
      <c r="B256" s="10" t="s">
        <v>331</v>
      </c>
      <c r="C256" s="32" t="s">
        <v>175</v>
      </c>
      <c r="D256" s="8" t="n">
        <v>62</v>
      </c>
      <c r="E256" s="8" t="n">
        <v>9</v>
      </c>
      <c r="F256" s="8" t="n">
        <v>85</v>
      </c>
      <c r="G256" s="9" t="n">
        <f aca="false">F256/E256*100</f>
        <v>944.444444444445</v>
      </c>
      <c r="H256" s="35" t="n">
        <f aca="false">F256/D256*100</f>
        <v>137.096774193548</v>
      </c>
      <c r="I256" s="12"/>
    </row>
    <row r="257" customFormat="false" ht="12.75" hidden="false" customHeight="false" outlineLevel="0" collapsed="false">
      <c r="A257" s="8" t="n">
        <f aca="false">A256+1</f>
        <v>12</v>
      </c>
      <c r="B257" s="10" t="s">
        <v>332</v>
      </c>
      <c r="C257" s="32" t="s">
        <v>175</v>
      </c>
      <c r="D257" s="15" t="n">
        <v>25767</v>
      </c>
      <c r="E257" s="15" t="n">
        <v>19900</v>
      </c>
      <c r="F257" s="15" t="n">
        <v>25767</v>
      </c>
      <c r="G257" s="9" t="n">
        <f aca="false">F257/E257*100</f>
        <v>129.482412060302</v>
      </c>
      <c r="H257" s="35" t="n">
        <f aca="false">F257/D257*100</f>
        <v>100</v>
      </c>
      <c r="I257" s="12"/>
    </row>
    <row r="258" customFormat="false" ht="38.25" hidden="false" customHeight="false" outlineLevel="0" collapsed="false">
      <c r="A258" s="8" t="n">
        <f aca="false">A257+1</f>
        <v>13</v>
      </c>
      <c r="B258" s="10" t="s">
        <v>333</v>
      </c>
      <c r="C258" s="32" t="s">
        <v>334</v>
      </c>
      <c r="D258" s="80" t="n">
        <v>15644.5</v>
      </c>
      <c r="E258" s="15" t="n">
        <v>14890</v>
      </c>
      <c r="F258" s="80" t="n">
        <v>14670</v>
      </c>
      <c r="G258" s="9" t="n">
        <f aca="false">F258/E258*100</f>
        <v>98.5224983210208</v>
      </c>
      <c r="H258" s="35" t="n">
        <f aca="false">F258/D258*100</f>
        <v>93.7709738246668</v>
      </c>
      <c r="I258" s="12" t="s">
        <v>335</v>
      </c>
    </row>
    <row r="259" customFormat="false" ht="38.25" hidden="false" customHeight="false" outlineLevel="0" collapsed="false">
      <c r="A259" s="8" t="n">
        <f aca="false">A258+1</f>
        <v>14</v>
      </c>
      <c r="B259" s="10" t="s">
        <v>336</v>
      </c>
      <c r="C259" s="32" t="s">
        <v>22</v>
      </c>
      <c r="D259" s="8" t="n">
        <v>98</v>
      </c>
      <c r="E259" s="8" t="n">
        <v>98.9</v>
      </c>
      <c r="F259" s="8" t="n">
        <v>98</v>
      </c>
      <c r="G259" s="9" t="n">
        <f aca="false">F259/E259*100</f>
        <v>99.0899898887765</v>
      </c>
      <c r="H259" s="35" t="n">
        <f aca="false">F259/D259*100</f>
        <v>100</v>
      </c>
      <c r="I259" s="12" t="s">
        <v>337</v>
      </c>
    </row>
    <row r="260" customFormat="false" ht="38.25" hidden="false" customHeight="false" outlineLevel="0" collapsed="false">
      <c r="A260" s="8" t="n">
        <f aca="false">A259+1</f>
        <v>15</v>
      </c>
      <c r="B260" s="10" t="s">
        <v>338</v>
      </c>
      <c r="C260" s="32" t="s">
        <v>175</v>
      </c>
      <c r="D260" s="8" t="n">
        <v>0</v>
      </c>
      <c r="E260" s="8" t="n">
        <v>127</v>
      </c>
      <c r="F260" s="8" t="n">
        <v>0</v>
      </c>
      <c r="G260" s="9" t="n">
        <f aca="false">F260/E260*100</f>
        <v>0</v>
      </c>
      <c r="H260" s="35" t="e">
        <f aca="false">F260/D260*100</f>
        <v>#DIV/0!</v>
      </c>
      <c r="I260" s="12" t="s">
        <v>339</v>
      </c>
    </row>
    <row r="261" customFormat="false" ht="25.5" hidden="false" customHeight="false" outlineLevel="0" collapsed="false">
      <c r="A261" s="8" t="n">
        <v>16</v>
      </c>
      <c r="B261" s="10" t="s">
        <v>340</v>
      </c>
      <c r="C261" s="32" t="s">
        <v>312</v>
      </c>
      <c r="D261" s="8" t="n">
        <v>0</v>
      </c>
      <c r="E261" s="8" t="n">
        <v>24.2</v>
      </c>
      <c r="F261" s="8" t="n">
        <v>0</v>
      </c>
      <c r="G261" s="9" t="n">
        <f aca="false">F261/E261*100</f>
        <v>0</v>
      </c>
      <c r="H261" s="35" t="e">
        <f aca="false">F261/D261*100</f>
        <v>#DIV/0!</v>
      </c>
      <c r="I261" s="12" t="s">
        <v>341</v>
      </c>
    </row>
    <row r="262" customFormat="false" ht="25.5" hidden="false" customHeight="false" outlineLevel="0" collapsed="false">
      <c r="A262" s="8" t="n">
        <v>17</v>
      </c>
      <c r="B262" s="10" t="s">
        <v>342</v>
      </c>
      <c r="C262" s="32" t="s">
        <v>175</v>
      </c>
      <c r="D262" s="8" t="n">
        <v>0</v>
      </c>
      <c r="E262" s="8" t="n">
        <v>2</v>
      </c>
      <c r="F262" s="8" t="n">
        <v>0</v>
      </c>
      <c r="G262" s="9" t="n">
        <f aca="false">F262/E262*100</f>
        <v>0</v>
      </c>
      <c r="H262" s="35" t="e">
        <f aca="false">F262/D262*100</f>
        <v>#DIV/0!</v>
      </c>
      <c r="I262" s="12" t="s">
        <v>343</v>
      </c>
    </row>
    <row r="263" customFormat="false" ht="51" hidden="false" customHeight="false" outlineLevel="0" collapsed="false">
      <c r="A263" s="8" t="n">
        <f aca="false">A262+1</f>
        <v>18</v>
      </c>
      <c r="B263" s="10" t="s">
        <v>344</v>
      </c>
      <c r="C263" s="32" t="s">
        <v>175</v>
      </c>
      <c r="D263" s="8" t="n">
        <v>40</v>
      </c>
      <c r="E263" s="8" t="n">
        <v>236</v>
      </c>
      <c r="F263" s="8" t="n">
        <v>564</v>
      </c>
      <c r="G263" s="9" t="n">
        <f aca="false">F263/E263*100</f>
        <v>238.983050847458</v>
      </c>
      <c r="H263" s="35" t="n">
        <f aca="false">F263/D263*100</f>
        <v>1410</v>
      </c>
      <c r="I263" s="12" t="s">
        <v>345</v>
      </c>
    </row>
    <row r="264" customFormat="false" ht="51" hidden="false" customHeight="false" outlineLevel="0" collapsed="false">
      <c r="A264" s="8" t="n">
        <f aca="false">A263+1</f>
        <v>19</v>
      </c>
      <c r="B264" s="10" t="s">
        <v>346</v>
      </c>
      <c r="C264" s="32" t="s">
        <v>175</v>
      </c>
      <c r="D264" s="8" t="n">
        <v>24</v>
      </c>
      <c r="E264" s="8" t="n">
        <v>49</v>
      </c>
      <c r="F264" s="8" t="n">
        <v>42</v>
      </c>
      <c r="G264" s="9" t="n">
        <f aca="false">F264/E264*100</f>
        <v>85.7142857142857</v>
      </c>
      <c r="H264" s="35" t="n">
        <f aca="false">F264/D264*100</f>
        <v>175</v>
      </c>
      <c r="I264" s="12" t="s">
        <v>345</v>
      </c>
    </row>
    <row r="265" customFormat="false" ht="25.5" hidden="false" customHeight="false" outlineLevel="0" collapsed="false">
      <c r="A265" s="8" t="n">
        <f aca="false">A264+1</f>
        <v>20</v>
      </c>
      <c r="B265" s="10" t="s">
        <v>347</v>
      </c>
      <c r="C265" s="32" t="s">
        <v>348</v>
      </c>
      <c r="D265" s="8" t="n">
        <v>421</v>
      </c>
      <c r="E265" s="8" t="n">
        <v>329</v>
      </c>
      <c r="F265" s="8" t="n">
        <v>200</v>
      </c>
      <c r="G265" s="9" t="n">
        <f aca="false">F265/E265*100</f>
        <v>60.790273556231</v>
      </c>
      <c r="H265" s="35" t="n">
        <f aca="false">F265/D265*100</f>
        <v>47.5059382422803</v>
      </c>
      <c r="I265" s="12" t="s">
        <v>349</v>
      </c>
    </row>
    <row r="266" customFormat="false" ht="38.25" hidden="false" customHeight="false" outlineLevel="0" collapsed="false">
      <c r="A266" s="8" t="n">
        <f aca="false">A265+1</f>
        <v>21</v>
      </c>
      <c r="B266" s="10" t="s">
        <v>350</v>
      </c>
      <c r="C266" s="32" t="s">
        <v>22</v>
      </c>
      <c r="D266" s="8" t="n">
        <v>46</v>
      </c>
      <c r="E266" s="8" t="n">
        <v>42</v>
      </c>
      <c r="F266" s="8" t="n">
        <v>42</v>
      </c>
      <c r="G266" s="9" t="n">
        <f aca="false">F266/E266*100</f>
        <v>100</v>
      </c>
      <c r="H266" s="35" t="n">
        <f aca="false">F266/D266*100</f>
        <v>91.304347826087</v>
      </c>
      <c r="I266" s="12"/>
    </row>
    <row r="267" customFormat="false" ht="25.5" hidden="false" customHeight="false" outlineLevel="0" collapsed="false">
      <c r="A267" s="8" t="n">
        <f aca="false">A266+1</f>
        <v>22</v>
      </c>
      <c r="B267" s="10" t="s">
        <v>351</v>
      </c>
      <c r="C267" s="32" t="s">
        <v>352</v>
      </c>
      <c r="D267" s="8" t="n">
        <v>1289.1</v>
      </c>
      <c r="E267" s="8" t="s">
        <v>353</v>
      </c>
      <c r="F267" s="8" t="s">
        <v>353</v>
      </c>
      <c r="G267" s="9" t="e">
        <f aca="false">F267/E267*100</f>
        <v>#VALUE!</v>
      </c>
      <c r="H267" s="35" t="e">
        <f aca="false">F267/D267*100</f>
        <v>#VALUE!</v>
      </c>
      <c r="I267" s="12"/>
    </row>
    <row r="268" customFormat="false" ht="153" hidden="false" customHeight="false" outlineLevel="0" collapsed="false">
      <c r="A268" s="8" t="n">
        <f aca="false">A267+1</f>
        <v>23</v>
      </c>
      <c r="B268" s="10" t="s">
        <v>354</v>
      </c>
      <c r="C268" s="32" t="s">
        <v>175</v>
      </c>
      <c r="D268" s="8" t="n">
        <v>431</v>
      </c>
      <c r="E268" s="8" t="n">
        <v>550</v>
      </c>
      <c r="F268" s="8" t="n">
        <v>173</v>
      </c>
      <c r="G268" s="9" t="n">
        <f aca="false">F268/E268*100</f>
        <v>31.4545454545455</v>
      </c>
      <c r="H268" s="35" t="n">
        <f aca="false">F268/D268*100</f>
        <v>40.139211136891</v>
      </c>
      <c r="I268" s="12" t="s">
        <v>355</v>
      </c>
    </row>
    <row r="269" customFormat="false" ht="25.5" hidden="false" customHeight="false" outlineLevel="0" collapsed="false">
      <c r="A269" s="8" t="n">
        <f aca="false">A268+1</f>
        <v>24</v>
      </c>
      <c r="B269" s="10" t="s">
        <v>356</v>
      </c>
      <c r="C269" s="32" t="s">
        <v>175</v>
      </c>
      <c r="D269" s="8" t="n">
        <v>0</v>
      </c>
      <c r="E269" s="8" t="n">
        <v>15</v>
      </c>
      <c r="F269" s="8" t="n">
        <v>0</v>
      </c>
      <c r="G269" s="9" t="n">
        <f aca="false">F269/E269*100</f>
        <v>0</v>
      </c>
      <c r="H269" s="35" t="e">
        <f aca="false">F269/D269*100</f>
        <v>#DIV/0!</v>
      </c>
      <c r="I269" s="12" t="s">
        <v>357</v>
      </c>
    </row>
    <row r="270" customFormat="false" ht="25.5" hidden="false" customHeight="false" outlineLevel="0" collapsed="false">
      <c r="A270" s="8" t="n">
        <f aca="false">A269+1</f>
        <v>25</v>
      </c>
      <c r="B270" s="10" t="s">
        <v>358</v>
      </c>
      <c r="C270" s="32" t="s">
        <v>175</v>
      </c>
      <c r="D270" s="8" t="n">
        <v>21</v>
      </c>
      <c r="E270" s="8" t="n">
        <v>5</v>
      </c>
      <c r="F270" s="8" t="n">
        <v>183</v>
      </c>
      <c r="G270" s="9" t="n">
        <f aca="false">F270/E270*100</f>
        <v>3660</v>
      </c>
      <c r="H270" s="35" t="n">
        <f aca="false">F270/D270*100</f>
        <v>871.428571428571</v>
      </c>
      <c r="I270" s="12"/>
    </row>
    <row r="271" customFormat="false" ht="25.5" hidden="false" customHeight="false" outlineLevel="0" collapsed="false">
      <c r="A271" s="8" t="n">
        <f aca="false">A270+1</f>
        <v>26</v>
      </c>
      <c r="B271" s="10" t="s">
        <v>359</v>
      </c>
      <c r="C271" s="32" t="s">
        <v>175</v>
      </c>
      <c r="D271" s="8" t="n">
        <v>833</v>
      </c>
      <c r="E271" s="8" t="n">
        <v>742</v>
      </c>
      <c r="F271" s="8" t="n">
        <v>833</v>
      </c>
      <c r="G271" s="9" t="n">
        <f aca="false">F271/E271*100</f>
        <v>112.264150943396</v>
      </c>
      <c r="H271" s="35" t="n">
        <f aca="false">F271/D271*100</f>
        <v>100</v>
      </c>
      <c r="I271" s="12"/>
    </row>
    <row r="272" customFormat="false" ht="25.5" hidden="false" customHeight="false" outlineLevel="0" collapsed="false">
      <c r="A272" s="8" t="n">
        <f aca="false">A271+1</f>
        <v>27</v>
      </c>
      <c r="B272" s="10" t="s">
        <v>360</v>
      </c>
      <c r="C272" s="1" t="s">
        <v>315</v>
      </c>
      <c r="D272" s="15" t="n">
        <v>1589.42</v>
      </c>
      <c r="E272" s="15" t="n">
        <v>276517</v>
      </c>
      <c r="F272" s="15" t="n">
        <v>276217</v>
      </c>
      <c r="G272" s="9" t="n">
        <f aca="false">F272/E272*100</f>
        <v>99.8915075745795</v>
      </c>
      <c r="H272" s="35" t="n">
        <f aca="false">F272/D272*100</f>
        <v>17378.4776836834</v>
      </c>
      <c r="I272" s="12" t="s">
        <v>361</v>
      </c>
    </row>
    <row r="273" customFormat="false" ht="25.5" hidden="false" customHeight="false" outlineLevel="0" collapsed="false">
      <c r="A273" s="8" t="n">
        <v>28</v>
      </c>
      <c r="B273" s="10" t="s">
        <v>362</v>
      </c>
      <c r="C273" s="1" t="s">
        <v>17</v>
      </c>
      <c r="D273" s="15" t="n">
        <v>79</v>
      </c>
      <c r="E273" s="15" t="n">
        <v>40</v>
      </c>
      <c r="F273" s="15" t="n">
        <v>40</v>
      </c>
      <c r="G273" s="9" t="n">
        <f aca="false">F273/E273*100</f>
        <v>100</v>
      </c>
      <c r="H273" s="35" t="n">
        <f aca="false">F273/D273*100</f>
        <v>50.6329113924051</v>
      </c>
      <c r="I273" s="12"/>
    </row>
    <row r="274" customFormat="false" ht="25.5" hidden="false" customHeight="false" outlineLevel="0" collapsed="false">
      <c r="A274" s="8" t="n">
        <v>29</v>
      </c>
      <c r="B274" s="10" t="s">
        <v>363</v>
      </c>
      <c r="C274" s="1" t="s">
        <v>364</v>
      </c>
      <c r="D274" s="81" t="n">
        <v>223003.2</v>
      </c>
      <c r="E274" s="81" t="n">
        <v>223003.2</v>
      </c>
      <c r="F274" s="81" t="n">
        <v>223003.2</v>
      </c>
      <c r="G274" s="9" t="n">
        <f aca="false">F274/E274*100</f>
        <v>100</v>
      </c>
      <c r="H274" s="35" t="n">
        <f aca="false">F274/D274*100</f>
        <v>100</v>
      </c>
      <c r="I274" s="12"/>
    </row>
    <row r="275" customFormat="false" ht="12.75" hidden="false" customHeight="true" outlineLevel="0" collapsed="false">
      <c r="A275" s="17" t="s">
        <v>365</v>
      </c>
      <c r="B275" s="17"/>
      <c r="C275" s="17"/>
      <c r="D275" s="17"/>
      <c r="E275" s="17"/>
      <c r="F275" s="17"/>
      <c r="G275" s="17"/>
      <c r="H275" s="17"/>
      <c r="I275" s="17"/>
    </row>
    <row r="276" s="46" customFormat="true" ht="76.5" hidden="false" customHeight="false" outlineLevel="0" collapsed="false">
      <c r="A276" s="8" t="n">
        <v>30</v>
      </c>
      <c r="B276" s="10" t="s">
        <v>366</v>
      </c>
      <c r="C276" s="32" t="s">
        <v>22</v>
      </c>
      <c r="D276" s="8" t="n">
        <v>98.8</v>
      </c>
      <c r="E276" s="8" t="n">
        <v>98.9</v>
      </c>
      <c r="F276" s="8" t="n">
        <v>98.8</v>
      </c>
      <c r="G276" s="9" t="n">
        <f aca="false">F276/E276*100</f>
        <v>99.8988877654196</v>
      </c>
      <c r="H276" s="35" t="n">
        <f aca="false">F276/D276*100</f>
        <v>100</v>
      </c>
      <c r="I276" s="12" t="s">
        <v>367</v>
      </c>
    </row>
    <row r="277" s="46" customFormat="true" ht="38.25" hidden="false" customHeight="false" outlineLevel="0" collapsed="false">
      <c r="A277" s="8" t="n">
        <v>31</v>
      </c>
      <c r="B277" s="10" t="s">
        <v>368</v>
      </c>
      <c r="C277" s="32" t="s">
        <v>22</v>
      </c>
      <c r="D277" s="8" t="n">
        <v>22</v>
      </c>
      <c r="E277" s="8" t="n">
        <v>21.4</v>
      </c>
      <c r="F277" s="8" t="n">
        <v>22</v>
      </c>
      <c r="G277" s="9" t="n">
        <f aca="false">F277/E277*100</f>
        <v>102.803738317757</v>
      </c>
      <c r="H277" s="35" t="n">
        <f aca="false">F277/D277*100</f>
        <v>100</v>
      </c>
      <c r="I277" s="12"/>
    </row>
    <row r="278" customFormat="false" ht="12.75" hidden="false" customHeight="true" outlineLevel="0" collapsed="false">
      <c r="A278" s="7" t="s">
        <v>369</v>
      </c>
      <c r="B278" s="7"/>
      <c r="C278" s="7"/>
      <c r="D278" s="7"/>
      <c r="E278" s="7"/>
      <c r="F278" s="7"/>
      <c r="G278" s="7"/>
      <c r="H278" s="7"/>
      <c r="I278" s="7"/>
    </row>
    <row r="279" customFormat="false" ht="38.25" hidden="false" customHeight="false" outlineLevel="0" collapsed="false">
      <c r="A279" s="32" t="n">
        <v>1</v>
      </c>
      <c r="B279" s="33" t="s">
        <v>370</v>
      </c>
      <c r="C279" s="32" t="s">
        <v>175</v>
      </c>
      <c r="D279" s="15" t="n">
        <v>2674</v>
      </c>
      <c r="E279" s="15" t="n">
        <v>2728</v>
      </c>
      <c r="F279" s="15" t="n">
        <v>2674</v>
      </c>
      <c r="G279" s="35" t="n">
        <f aca="false">F279/E279*100</f>
        <v>98.0205278592375</v>
      </c>
      <c r="H279" s="35" t="n">
        <f aca="false">F279/D279*100</f>
        <v>100</v>
      </c>
      <c r="I279" s="36" t="s">
        <v>371</v>
      </c>
    </row>
    <row r="280" customFormat="false" ht="25.5" hidden="false" customHeight="false" outlineLevel="0" collapsed="false">
      <c r="A280" s="32" t="n">
        <v>2</v>
      </c>
      <c r="B280" s="33" t="s">
        <v>372</v>
      </c>
      <c r="C280" s="32" t="s">
        <v>315</v>
      </c>
      <c r="D280" s="54" t="n">
        <v>2093742</v>
      </c>
      <c r="E280" s="54" t="n">
        <v>2318800</v>
      </c>
      <c r="F280" s="54" t="n">
        <v>2093742</v>
      </c>
      <c r="G280" s="35" t="n">
        <f aca="false">F280/E280*100</f>
        <v>90.2942038985682</v>
      </c>
      <c r="H280" s="35" t="n">
        <f aca="false">F280/D280*100</f>
        <v>100</v>
      </c>
      <c r="I280" s="82" t="s">
        <v>371</v>
      </c>
    </row>
    <row r="281" customFormat="false" ht="25.5" hidden="false" customHeight="false" outlineLevel="0" collapsed="false">
      <c r="A281" s="32" t="n">
        <v>3</v>
      </c>
      <c r="B281" s="33" t="s">
        <v>373</v>
      </c>
      <c r="C281" s="32" t="s">
        <v>175</v>
      </c>
      <c r="D281" s="37" t="n">
        <v>63</v>
      </c>
      <c r="E281" s="37" t="n">
        <v>65</v>
      </c>
      <c r="F281" s="37" t="n">
        <v>65</v>
      </c>
      <c r="G281" s="35" t="n">
        <f aca="false">F281/E281*100</f>
        <v>100</v>
      </c>
      <c r="H281" s="35" t="n">
        <f aca="false">F281/D281*100</f>
        <v>103.174603174603</v>
      </c>
      <c r="I281" s="36"/>
    </row>
    <row r="282" customFormat="false" ht="25.5" hidden="false" customHeight="false" outlineLevel="0" collapsed="false">
      <c r="A282" s="32" t="n">
        <v>4</v>
      </c>
      <c r="B282" s="33" t="s">
        <v>374</v>
      </c>
      <c r="C282" s="32" t="s">
        <v>315</v>
      </c>
      <c r="D282" s="54" t="n">
        <v>983247</v>
      </c>
      <c r="E282" s="54" t="n">
        <v>1043247</v>
      </c>
      <c r="F282" s="54" t="n">
        <v>983247</v>
      </c>
      <c r="G282" s="35" t="n">
        <f aca="false">F282/E282*100</f>
        <v>94.248725373761</v>
      </c>
      <c r="H282" s="35" t="n">
        <f aca="false">F282/D282*100</f>
        <v>100</v>
      </c>
      <c r="I282" s="36"/>
    </row>
    <row r="283" customFormat="false" ht="12.75" hidden="false" customHeight="true" outlineLevel="0" collapsed="false">
      <c r="A283" s="13" t="s">
        <v>375</v>
      </c>
      <c r="B283" s="13"/>
      <c r="C283" s="13"/>
      <c r="D283" s="13"/>
      <c r="E283" s="13"/>
      <c r="F283" s="13"/>
      <c r="G283" s="13"/>
      <c r="H283" s="13"/>
      <c r="I283" s="13"/>
    </row>
    <row r="284" customFormat="false" ht="25.5" hidden="false" customHeight="false" outlineLevel="0" collapsed="false">
      <c r="A284" s="8" t="n">
        <v>1</v>
      </c>
      <c r="B284" s="10" t="s">
        <v>376</v>
      </c>
      <c r="C284" s="8"/>
      <c r="D284" s="8"/>
      <c r="E284" s="8"/>
      <c r="F284" s="8"/>
      <c r="G284" s="8"/>
      <c r="H284" s="8"/>
      <c r="I284" s="25"/>
    </row>
    <row r="285" customFormat="false" ht="12.75" hidden="false" customHeight="false" outlineLevel="0" collapsed="false">
      <c r="A285" s="8" t="n">
        <v>2</v>
      </c>
      <c r="B285" s="10" t="s">
        <v>377</v>
      </c>
      <c r="C285" s="8" t="s">
        <v>378</v>
      </c>
      <c r="D285" s="8" t="n">
        <v>0</v>
      </c>
      <c r="E285" s="8" t="n">
        <v>125</v>
      </c>
      <c r="F285" s="8" t="n">
        <v>125</v>
      </c>
      <c r="G285" s="9" t="n">
        <f aca="false">F285/E285*100</f>
        <v>100</v>
      </c>
      <c r="H285" s="9" t="e">
        <f aca="false">F285/D285*100</f>
        <v>#DIV/0!</v>
      </c>
      <c r="I285" s="25"/>
    </row>
    <row r="286" customFormat="false" ht="12.75" hidden="false" customHeight="false" outlineLevel="0" collapsed="false">
      <c r="A286" s="8" t="n">
        <v>3</v>
      </c>
      <c r="B286" s="10" t="s">
        <v>379</v>
      </c>
      <c r="C286" s="8" t="s">
        <v>378</v>
      </c>
      <c r="D286" s="8" t="n">
        <v>1300</v>
      </c>
      <c r="E286" s="8" t="n">
        <v>0</v>
      </c>
      <c r="F286" s="8" t="n">
        <v>0</v>
      </c>
      <c r="G286" s="9" t="e">
        <f aca="false">F286/E286*100</f>
        <v>#DIV/0!</v>
      </c>
      <c r="H286" s="9" t="n">
        <v>0</v>
      </c>
      <c r="I286" s="25"/>
    </row>
    <row r="287" customFormat="false" ht="51" hidden="false" customHeight="false" outlineLevel="0" collapsed="false">
      <c r="A287" s="8" t="n">
        <v>4</v>
      </c>
      <c r="B287" s="10" t="s">
        <v>380</v>
      </c>
      <c r="C287" s="8" t="s">
        <v>22</v>
      </c>
      <c r="D287" s="8" t="n">
        <v>100</v>
      </c>
      <c r="E287" s="8" t="n">
        <v>100</v>
      </c>
      <c r="F287" s="8" t="n">
        <v>100</v>
      </c>
      <c r="G287" s="9" t="n">
        <f aca="false">F287/E287*100</f>
        <v>100</v>
      </c>
      <c r="H287" s="9" t="n">
        <f aca="false">F287/D287*100</f>
        <v>100</v>
      </c>
      <c r="I287" s="25"/>
    </row>
    <row r="288" customFormat="false" ht="89.25" hidden="false" customHeight="false" outlineLevel="0" collapsed="false">
      <c r="A288" s="8" t="n">
        <v>5</v>
      </c>
      <c r="B288" s="10" t="s">
        <v>381</v>
      </c>
      <c r="C288" s="8" t="s">
        <v>22</v>
      </c>
      <c r="D288" s="8" t="n">
        <v>37</v>
      </c>
      <c r="E288" s="8" t="n">
        <v>40</v>
      </c>
      <c r="F288" s="8" t="n">
        <v>40</v>
      </c>
      <c r="G288" s="9" t="n">
        <f aca="false">F288/E288*100</f>
        <v>100</v>
      </c>
      <c r="H288" s="9" t="n">
        <f aca="false">F288/D288*100</f>
        <v>108.108108108108</v>
      </c>
      <c r="I288" s="25"/>
    </row>
    <row r="289" s="24" customFormat="true" ht="12.75" hidden="false" customHeight="true" outlineLevel="0" collapsed="false">
      <c r="A289" s="17" t="s">
        <v>382</v>
      </c>
      <c r="B289" s="17"/>
      <c r="C289" s="17"/>
      <c r="D289" s="17"/>
      <c r="E289" s="17"/>
      <c r="F289" s="17"/>
      <c r="G289" s="17"/>
      <c r="H289" s="17"/>
      <c r="I289" s="17"/>
    </row>
    <row r="290" s="24" customFormat="true" ht="25.5" hidden="false" customHeight="false" outlineLevel="0" collapsed="false">
      <c r="A290" s="8" t="n">
        <v>1</v>
      </c>
      <c r="B290" s="10" t="s">
        <v>383</v>
      </c>
      <c r="C290" s="8" t="s">
        <v>384</v>
      </c>
      <c r="D290" s="15" t="n">
        <v>20317</v>
      </c>
      <c r="E290" s="15" t="n">
        <v>19200</v>
      </c>
      <c r="F290" s="15" t="n">
        <v>19200</v>
      </c>
      <c r="G290" s="9" t="n">
        <f aca="false">F290/E290*100</f>
        <v>100</v>
      </c>
      <c r="H290" s="9" t="n">
        <f aca="false">F290/D290*100</f>
        <v>94.5021410641335</v>
      </c>
      <c r="I290" s="12"/>
    </row>
    <row r="291" s="24" customFormat="true" ht="25.5" hidden="false" customHeight="false" outlineLevel="0" collapsed="false">
      <c r="A291" s="8" t="n">
        <v>2</v>
      </c>
      <c r="B291" s="10" t="s">
        <v>385</v>
      </c>
      <c r="C291" s="8" t="s">
        <v>384</v>
      </c>
      <c r="D291" s="15" t="n">
        <v>44627</v>
      </c>
      <c r="E291" s="15" t="n">
        <v>42580</v>
      </c>
      <c r="F291" s="15" t="n">
        <v>45716</v>
      </c>
      <c r="G291" s="9" t="n">
        <f aca="false">F291/E291*100</f>
        <v>107.364960075153</v>
      </c>
      <c r="H291" s="9" t="n">
        <f aca="false">F291/D291*100</f>
        <v>102.440226768548</v>
      </c>
      <c r="I291" s="36"/>
    </row>
    <row r="292" s="24" customFormat="true" ht="25.5" hidden="false" customHeight="false" outlineLevel="0" collapsed="false">
      <c r="A292" s="8" t="n">
        <v>3</v>
      </c>
      <c r="B292" s="10" t="s">
        <v>386</v>
      </c>
      <c r="C292" s="8" t="s">
        <v>384</v>
      </c>
      <c r="D292" s="15" t="n">
        <v>33637</v>
      </c>
      <c r="E292" s="15" t="n">
        <v>30100</v>
      </c>
      <c r="F292" s="15" t="n">
        <v>34359</v>
      </c>
      <c r="G292" s="9" t="n">
        <f aca="false">F292/E292*100</f>
        <v>114.14950166113</v>
      </c>
      <c r="H292" s="9" t="n">
        <f aca="false">F292/D292*100</f>
        <v>102.146445878051</v>
      </c>
      <c r="I292" s="12"/>
    </row>
    <row r="293" s="24" customFormat="true" ht="12.75" hidden="false" customHeight="true" outlineLevel="0" collapsed="false">
      <c r="A293" s="17" t="s">
        <v>387</v>
      </c>
      <c r="B293" s="17"/>
      <c r="C293" s="17"/>
      <c r="D293" s="17"/>
      <c r="E293" s="17"/>
      <c r="F293" s="17"/>
      <c r="G293" s="17"/>
      <c r="H293" s="17"/>
      <c r="I293" s="17"/>
    </row>
    <row r="294" customFormat="false" ht="25.5" hidden="false" customHeight="false" outlineLevel="0" collapsed="false">
      <c r="A294" s="8" t="n">
        <v>1</v>
      </c>
      <c r="B294" s="10" t="s">
        <v>388</v>
      </c>
      <c r="C294" s="8" t="s">
        <v>22</v>
      </c>
      <c r="D294" s="9" t="n">
        <v>100</v>
      </c>
      <c r="E294" s="9" t="n">
        <v>100</v>
      </c>
      <c r="F294" s="9" t="n">
        <v>100</v>
      </c>
      <c r="G294" s="9" t="n">
        <f aca="false">F294/E294*100</f>
        <v>100</v>
      </c>
      <c r="H294" s="9" t="n">
        <f aca="false">F294/D294*100</f>
        <v>100</v>
      </c>
      <c r="I294" s="12"/>
    </row>
    <row r="295" customFormat="false" ht="51" hidden="false" customHeight="false" outlineLevel="0" collapsed="false">
      <c r="A295" s="8" t="n">
        <v>2</v>
      </c>
      <c r="B295" s="10" t="s">
        <v>389</v>
      </c>
      <c r="C295" s="8" t="s">
        <v>22</v>
      </c>
      <c r="D295" s="9" t="n">
        <v>87</v>
      </c>
      <c r="E295" s="9" t="n">
        <v>80</v>
      </c>
      <c r="F295" s="9" t="n">
        <v>80</v>
      </c>
      <c r="G295" s="9" t="n">
        <f aca="false">F295/E295*100</f>
        <v>100</v>
      </c>
      <c r="H295" s="9" t="n">
        <f aca="false">F295/D295*100</f>
        <v>91.9540229885057</v>
      </c>
      <c r="I295" s="12"/>
    </row>
    <row r="296" customFormat="false" ht="51" hidden="false" customHeight="false" outlineLevel="0" collapsed="false">
      <c r="A296" s="8" t="n">
        <v>3</v>
      </c>
      <c r="B296" s="10" t="s">
        <v>390</v>
      </c>
      <c r="C296" s="8" t="s">
        <v>22</v>
      </c>
      <c r="D296" s="9" t="n">
        <v>100</v>
      </c>
      <c r="E296" s="9" t="n">
        <v>100</v>
      </c>
      <c r="F296" s="9" t="n">
        <v>100</v>
      </c>
      <c r="G296" s="9" t="n">
        <f aca="false">F296/E296*100</f>
        <v>100</v>
      </c>
      <c r="H296" s="9" t="n">
        <f aca="false">F296/D296*100</f>
        <v>100</v>
      </c>
      <c r="I296" s="12"/>
    </row>
    <row r="297" s="24" customFormat="true" ht="12.75" hidden="false" customHeight="true" outlineLevel="0" collapsed="false">
      <c r="A297" s="17" t="s">
        <v>391</v>
      </c>
      <c r="B297" s="17"/>
      <c r="C297" s="17"/>
      <c r="D297" s="17"/>
      <c r="E297" s="17"/>
      <c r="F297" s="17"/>
      <c r="G297" s="17"/>
      <c r="H297" s="17"/>
      <c r="I297" s="17"/>
    </row>
    <row r="298" s="24" customFormat="true" ht="76.5" hidden="false" customHeight="false" outlineLevel="0" collapsed="false">
      <c r="A298" s="8" t="n">
        <v>1</v>
      </c>
      <c r="B298" s="10" t="s">
        <v>392</v>
      </c>
      <c r="C298" s="8" t="s">
        <v>378</v>
      </c>
      <c r="D298" s="20" t="n">
        <v>1300</v>
      </c>
      <c r="E298" s="9" t="n">
        <v>0</v>
      </c>
      <c r="F298" s="9" t="n">
        <v>0</v>
      </c>
      <c r="G298" s="9" t="e">
        <f aca="false">F298/E298*100</f>
        <v>#DIV/0!</v>
      </c>
      <c r="H298" s="9" t="n">
        <f aca="false">F298/D298*100</f>
        <v>0</v>
      </c>
      <c r="I298" s="12" t="s">
        <v>393</v>
      </c>
    </row>
    <row r="299" s="24" customFormat="true" ht="38.25" hidden="false" customHeight="false" outlineLevel="0" collapsed="false">
      <c r="A299" s="8" t="n">
        <v>2</v>
      </c>
      <c r="B299" s="10" t="s">
        <v>394</v>
      </c>
      <c r="C299" s="8" t="s">
        <v>378</v>
      </c>
      <c r="D299" s="20" t="n">
        <v>1300</v>
      </c>
      <c r="E299" s="9" t="n">
        <v>0</v>
      </c>
      <c r="F299" s="9" t="n">
        <v>0</v>
      </c>
      <c r="G299" s="9" t="e">
        <f aca="false">F299/E299*100</f>
        <v>#DIV/0!</v>
      </c>
      <c r="H299" s="9" t="n">
        <f aca="false">F299/D299*100</f>
        <v>0</v>
      </c>
      <c r="I299" s="12"/>
    </row>
    <row r="300" s="24" customFormat="true" ht="51" hidden="false" customHeight="false" outlineLevel="0" collapsed="false">
      <c r="A300" s="8" t="n">
        <v>3</v>
      </c>
      <c r="B300" s="10" t="s">
        <v>395</v>
      </c>
      <c r="C300" s="8" t="s">
        <v>22</v>
      </c>
      <c r="D300" s="9" t="n">
        <v>97.9</v>
      </c>
      <c r="E300" s="9" t="n">
        <v>98.7</v>
      </c>
      <c r="F300" s="9" t="n">
        <v>98.8</v>
      </c>
      <c r="G300" s="9" t="n">
        <f aca="false">F300/E300*100</f>
        <v>100.101317122594</v>
      </c>
      <c r="H300" s="9" t="n">
        <f aca="false">F300/D300*100</f>
        <v>100.919305413687</v>
      </c>
      <c r="I300" s="12"/>
    </row>
    <row r="301" s="24" customFormat="true" ht="51" hidden="false" customHeight="false" outlineLevel="0" collapsed="false">
      <c r="A301" s="8" t="n">
        <v>4</v>
      </c>
      <c r="B301" s="10" t="s">
        <v>396</v>
      </c>
      <c r="C301" s="8" t="s">
        <v>22</v>
      </c>
      <c r="D301" s="9" t="n">
        <v>100</v>
      </c>
      <c r="E301" s="9" t="n">
        <v>100</v>
      </c>
      <c r="F301" s="9" t="n">
        <v>100</v>
      </c>
      <c r="G301" s="9" t="n">
        <f aca="false">F301/E301*100</f>
        <v>100</v>
      </c>
      <c r="H301" s="9" t="n">
        <f aca="false">F301/D301*100</f>
        <v>100</v>
      </c>
      <c r="I301" s="12"/>
    </row>
    <row r="302" s="24" customFormat="true" ht="12.75" hidden="false" customHeight="true" outlineLevel="0" collapsed="false">
      <c r="A302" s="17" t="s">
        <v>397</v>
      </c>
      <c r="B302" s="17"/>
      <c r="C302" s="17"/>
      <c r="D302" s="17"/>
      <c r="E302" s="17"/>
      <c r="F302" s="17"/>
      <c r="G302" s="17"/>
      <c r="H302" s="17"/>
      <c r="I302" s="17"/>
    </row>
    <row r="303" s="24" customFormat="true" ht="76.5" hidden="false" customHeight="false" outlineLevel="0" collapsed="false">
      <c r="A303" s="8" t="n">
        <v>1</v>
      </c>
      <c r="B303" s="10" t="s">
        <v>398</v>
      </c>
      <c r="C303" s="8" t="s">
        <v>17</v>
      </c>
      <c r="D303" s="9" t="n">
        <v>195</v>
      </c>
      <c r="E303" s="9" t="n">
        <v>197</v>
      </c>
      <c r="F303" s="9" t="n">
        <v>203</v>
      </c>
      <c r="G303" s="9" t="n">
        <f aca="false">F303/E303*100</f>
        <v>103.045685279188</v>
      </c>
      <c r="H303" s="9" t="n">
        <f aca="false">F303/D303*100</f>
        <v>104.102564102564</v>
      </c>
      <c r="I303" s="12" t="s">
        <v>393</v>
      </c>
    </row>
    <row r="304" s="24" customFormat="true" ht="51" hidden="false" customHeight="false" outlineLevel="0" collapsed="false">
      <c r="A304" s="8" t="n">
        <v>2</v>
      </c>
      <c r="B304" s="10" t="s">
        <v>399</v>
      </c>
      <c r="C304" s="8" t="s">
        <v>20</v>
      </c>
      <c r="D304" s="9" t="n">
        <v>10</v>
      </c>
      <c r="E304" s="9" t="n">
        <v>10</v>
      </c>
      <c r="F304" s="9" t="n">
        <v>10</v>
      </c>
      <c r="G304" s="9" t="n">
        <f aca="false">F304/E304*100</f>
        <v>100</v>
      </c>
      <c r="H304" s="9" t="n">
        <f aca="false">F304/D304*100</f>
        <v>100</v>
      </c>
      <c r="I304" s="12"/>
    </row>
    <row r="305" customFormat="false" ht="12.75" hidden="false" customHeight="true" outlineLevel="0" collapsed="false">
      <c r="A305" s="13" t="s">
        <v>400</v>
      </c>
      <c r="B305" s="13"/>
      <c r="C305" s="13"/>
      <c r="D305" s="13"/>
      <c r="E305" s="13"/>
      <c r="F305" s="13"/>
      <c r="G305" s="13"/>
      <c r="H305" s="13"/>
      <c r="I305" s="13"/>
    </row>
    <row r="306" customFormat="false" ht="38.25" hidden="false" customHeight="false" outlineLevel="0" collapsed="false">
      <c r="A306" s="8" t="n">
        <v>1</v>
      </c>
      <c r="B306" s="10" t="s">
        <v>401</v>
      </c>
      <c r="C306" s="8" t="s">
        <v>402</v>
      </c>
      <c r="D306" s="9" t="n">
        <v>37.1</v>
      </c>
      <c r="E306" s="9" t="n">
        <v>36.8</v>
      </c>
      <c r="F306" s="9" t="n">
        <v>38.9</v>
      </c>
      <c r="G306" s="9" t="n">
        <f aca="false">E306/F306*100</f>
        <v>94.6015424164524</v>
      </c>
      <c r="H306" s="9" t="n">
        <f aca="false">F306/D306*100</f>
        <v>104.851752021563</v>
      </c>
      <c r="I306" s="12"/>
    </row>
    <row r="307" customFormat="false" ht="76.5" hidden="false" customHeight="false" outlineLevel="0" collapsed="false">
      <c r="A307" s="8" t="n">
        <v>2</v>
      </c>
      <c r="B307" s="10" t="s">
        <v>403</v>
      </c>
      <c r="C307" s="8" t="s">
        <v>17</v>
      </c>
      <c r="D307" s="11" t="n">
        <v>107</v>
      </c>
      <c r="E307" s="11" t="n">
        <v>129</v>
      </c>
      <c r="F307" s="11" t="n">
        <v>257</v>
      </c>
      <c r="G307" s="9" t="n">
        <f aca="false">F307/E307*100</f>
        <v>199.22480620155</v>
      </c>
      <c r="H307" s="9" t="n">
        <f aca="false">F307/D307*100</f>
        <v>240.18691588785</v>
      </c>
      <c r="I307" s="12"/>
    </row>
    <row r="308" customFormat="false" ht="25.5" hidden="false" customHeight="false" outlineLevel="0" collapsed="false">
      <c r="A308" s="83" t="s">
        <v>404</v>
      </c>
      <c r="B308" s="10" t="s">
        <v>405</v>
      </c>
      <c r="C308" s="8" t="s">
        <v>17</v>
      </c>
      <c r="D308" s="11" t="n">
        <v>5</v>
      </c>
      <c r="E308" s="11" t="n">
        <v>1</v>
      </c>
      <c r="F308" s="11" t="n">
        <v>1</v>
      </c>
      <c r="G308" s="9" t="n">
        <f aca="false">F308/E308*100</f>
        <v>100</v>
      </c>
      <c r="H308" s="9" t="n">
        <f aca="false">F308/D308*100</f>
        <v>20</v>
      </c>
      <c r="I308" s="12"/>
    </row>
    <row r="309" customFormat="false" ht="25.5" hidden="false" customHeight="false" outlineLevel="0" collapsed="false">
      <c r="A309" s="8" t="s">
        <v>406</v>
      </c>
      <c r="B309" s="10" t="s">
        <v>407</v>
      </c>
      <c r="C309" s="8" t="s">
        <v>17</v>
      </c>
      <c r="D309" s="11" t="n">
        <v>2</v>
      </c>
      <c r="E309" s="11" t="n">
        <v>8</v>
      </c>
      <c r="F309" s="11" t="n">
        <v>8</v>
      </c>
      <c r="G309" s="9" t="n">
        <f aca="false">F309/E309*100</f>
        <v>100</v>
      </c>
      <c r="H309" s="9" t="n">
        <f aca="false">F309/D309*100</f>
        <v>400</v>
      </c>
      <c r="I309" s="12"/>
    </row>
    <row r="310" customFormat="false" ht="25.5" hidden="false" customHeight="false" outlineLevel="0" collapsed="false">
      <c r="A310" s="83" t="s">
        <v>408</v>
      </c>
      <c r="B310" s="10" t="s">
        <v>409</v>
      </c>
      <c r="C310" s="8" t="s">
        <v>17</v>
      </c>
      <c r="D310" s="11" t="n">
        <v>100</v>
      </c>
      <c r="E310" s="11" t="n">
        <v>120</v>
      </c>
      <c r="F310" s="11" t="n">
        <v>248</v>
      </c>
      <c r="G310" s="9" t="n">
        <f aca="false">F310/E310*100</f>
        <v>206.666666666667</v>
      </c>
      <c r="H310" s="9" t="n">
        <f aca="false">F310/D310*100</f>
        <v>248</v>
      </c>
      <c r="I310" s="12"/>
    </row>
    <row r="311" customFormat="false" ht="51" hidden="false" customHeight="false" outlineLevel="0" collapsed="false">
      <c r="A311" s="8" t="n">
        <v>3</v>
      </c>
      <c r="B311" s="10" t="s">
        <v>410</v>
      </c>
      <c r="C311" s="8" t="s">
        <v>17</v>
      </c>
      <c r="D311" s="11" t="s">
        <v>353</v>
      </c>
      <c r="E311" s="11" t="s">
        <v>159</v>
      </c>
      <c r="F311" s="11" t="s">
        <v>353</v>
      </c>
      <c r="G311" s="9" t="s">
        <v>159</v>
      </c>
      <c r="H311" s="9" t="s">
        <v>159</v>
      </c>
      <c r="I311" s="12"/>
    </row>
    <row r="312" customFormat="false" ht="102" hidden="false" customHeight="false" outlineLevel="0" collapsed="false">
      <c r="A312" s="8" t="n">
        <v>4</v>
      </c>
      <c r="B312" s="10" t="s">
        <v>411</v>
      </c>
      <c r="C312" s="8" t="s">
        <v>17</v>
      </c>
      <c r="D312" s="11" t="s">
        <v>159</v>
      </c>
      <c r="E312" s="11" t="s">
        <v>159</v>
      </c>
      <c r="F312" s="11" t="s">
        <v>159</v>
      </c>
      <c r="G312" s="9" t="s">
        <v>159</v>
      </c>
      <c r="H312" s="9" t="s">
        <v>159</v>
      </c>
      <c r="I312" s="12"/>
    </row>
    <row r="313" customFormat="false" ht="51" hidden="false" customHeight="false" outlineLevel="0" collapsed="false">
      <c r="A313" s="8" t="s">
        <v>412</v>
      </c>
      <c r="B313" s="10" t="s">
        <v>413</v>
      </c>
      <c r="C313" s="8" t="s">
        <v>17</v>
      </c>
      <c r="D313" s="11" t="n">
        <v>76</v>
      </c>
      <c r="E313" s="11" t="n">
        <v>35</v>
      </c>
      <c r="F313" s="11" t="n">
        <v>61</v>
      </c>
      <c r="G313" s="9" t="n">
        <f aca="false">F313/E313*100</f>
        <v>174.285714285714</v>
      </c>
      <c r="H313" s="9" t="s">
        <v>159</v>
      </c>
      <c r="I313" s="12"/>
    </row>
    <row r="314" customFormat="false" ht="51" hidden="false" customHeight="false" outlineLevel="0" collapsed="false">
      <c r="A314" s="8" t="n">
        <f aca="false">A312+1</f>
        <v>5</v>
      </c>
      <c r="B314" s="10" t="s">
        <v>414</v>
      </c>
      <c r="C314" s="8" t="s">
        <v>17</v>
      </c>
      <c r="D314" s="11" t="n">
        <v>0</v>
      </c>
      <c r="E314" s="11" t="n">
        <v>1</v>
      </c>
      <c r="F314" s="11" t="n">
        <v>1</v>
      </c>
      <c r="G314" s="9" t="n">
        <f aca="false">F314/E314*100</f>
        <v>100</v>
      </c>
      <c r="H314" s="9" t="n">
        <v>100</v>
      </c>
      <c r="I314" s="12"/>
    </row>
    <row r="315" customFormat="false" ht="51" hidden="false" customHeight="false" outlineLevel="0" collapsed="false">
      <c r="A315" s="8" t="n">
        <f aca="false">A314+1</f>
        <v>6</v>
      </c>
      <c r="B315" s="10" t="s">
        <v>415</v>
      </c>
      <c r="C315" s="8" t="s">
        <v>22</v>
      </c>
      <c r="D315" s="9" t="n">
        <v>141.9</v>
      </c>
      <c r="E315" s="9" t="n">
        <v>100</v>
      </c>
      <c r="F315" s="9" t="n">
        <v>133.6</v>
      </c>
      <c r="G315" s="9" t="n">
        <f aca="false">F315/E315*100</f>
        <v>133.6</v>
      </c>
      <c r="H315" s="9" t="n">
        <f aca="false">F315/D315*100</f>
        <v>94.1508104298802</v>
      </c>
      <c r="I315" s="12"/>
    </row>
    <row r="316" customFormat="false" ht="51" hidden="false" customHeight="false" outlineLevel="0" collapsed="false">
      <c r="A316" s="8" t="n">
        <f aca="false">A315+1</f>
        <v>7</v>
      </c>
      <c r="B316" s="10" t="s">
        <v>416</v>
      </c>
      <c r="C316" s="8" t="s">
        <v>22</v>
      </c>
      <c r="D316" s="9" t="n">
        <v>1537.1</v>
      </c>
      <c r="E316" s="9" t="n">
        <v>100</v>
      </c>
      <c r="F316" s="9" t="n">
        <v>1274.5</v>
      </c>
      <c r="G316" s="9" t="n">
        <f aca="false">F316/E316*100</f>
        <v>1274.5</v>
      </c>
      <c r="H316" s="9" t="n">
        <f aca="false">F316/D316*100</f>
        <v>82.9158805542906</v>
      </c>
      <c r="I316" s="12"/>
    </row>
    <row r="317" customFormat="false" ht="51" hidden="false" customHeight="false" outlineLevel="0" collapsed="false">
      <c r="A317" s="8" t="n">
        <f aca="false">A316+1</f>
        <v>8</v>
      </c>
      <c r="B317" s="10" t="s">
        <v>417</v>
      </c>
      <c r="C317" s="8" t="s">
        <v>17</v>
      </c>
      <c r="D317" s="11" t="n">
        <v>0</v>
      </c>
      <c r="E317" s="11" t="n">
        <v>0</v>
      </c>
      <c r="F317" s="11" t="n">
        <v>0</v>
      </c>
      <c r="G317" s="9" t="n">
        <v>0</v>
      </c>
      <c r="H317" s="9" t="e">
        <f aca="false">F317/D317*100</f>
        <v>#DIV/0!</v>
      </c>
      <c r="I317" s="12"/>
    </row>
    <row r="318" customFormat="false" ht="38.25" hidden="false" customHeight="false" outlineLevel="0" collapsed="false">
      <c r="A318" s="8" t="n">
        <f aca="false">A317+1</f>
        <v>9</v>
      </c>
      <c r="B318" s="10" t="s">
        <v>418</v>
      </c>
      <c r="C318" s="8" t="s">
        <v>51</v>
      </c>
      <c r="D318" s="9" t="n">
        <v>0.4</v>
      </c>
      <c r="E318" s="9" t="n">
        <v>0.2</v>
      </c>
      <c r="F318" s="9" t="n">
        <v>0.5</v>
      </c>
      <c r="G318" s="9" t="n">
        <f aca="false">F318/E318*100</f>
        <v>250</v>
      </c>
      <c r="H318" s="9" t="n">
        <f aca="false">F318/D318*100</f>
        <v>125</v>
      </c>
      <c r="I318" s="12"/>
    </row>
    <row r="319" customFormat="false" ht="38.25" hidden="false" customHeight="false" outlineLevel="0" collapsed="false">
      <c r="A319" s="32" t="n">
        <f aca="false">A318+1</f>
        <v>10</v>
      </c>
      <c r="B319" s="33" t="s">
        <v>419</v>
      </c>
      <c r="C319" s="32" t="s">
        <v>17</v>
      </c>
      <c r="D319" s="32" t="n">
        <v>11</v>
      </c>
      <c r="E319" s="32" t="n">
        <v>7</v>
      </c>
      <c r="F319" s="32" t="n">
        <v>11</v>
      </c>
      <c r="G319" s="35" t="n">
        <f aca="false">F319/E319*100</f>
        <v>157.142857142857</v>
      </c>
      <c r="H319" s="35" t="n">
        <f aca="false">F319/D319*100</f>
        <v>100</v>
      </c>
    </row>
    <row r="320" customFormat="false" ht="12.75" hidden="false" customHeight="true" outlineLevel="0" collapsed="false">
      <c r="A320" s="13" t="s">
        <v>420</v>
      </c>
      <c r="B320" s="13"/>
      <c r="C320" s="13"/>
      <c r="D320" s="13"/>
      <c r="E320" s="13"/>
      <c r="F320" s="13"/>
      <c r="G320" s="13"/>
      <c r="H320" s="13"/>
      <c r="I320" s="13"/>
    </row>
    <row r="321" customFormat="false" ht="12.75" hidden="false" customHeight="true" outlineLevel="0" collapsed="false">
      <c r="A321" s="17" t="s">
        <v>421</v>
      </c>
      <c r="B321" s="17"/>
      <c r="C321" s="17"/>
      <c r="D321" s="17"/>
      <c r="E321" s="17"/>
      <c r="F321" s="17"/>
      <c r="G321" s="17"/>
      <c r="H321" s="17"/>
      <c r="I321" s="17"/>
    </row>
    <row r="322" customFormat="false" ht="51" hidden="false" customHeight="false" outlineLevel="0" collapsed="false">
      <c r="A322" s="8" t="n">
        <v>1</v>
      </c>
      <c r="B322" s="10" t="s">
        <v>422</v>
      </c>
      <c r="C322" s="8" t="s">
        <v>22</v>
      </c>
      <c r="D322" s="9" t="n">
        <v>65.2</v>
      </c>
      <c r="E322" s="9" t="n">
        <v>68</v>
      </c>
      <c r="F322" s="9" t="n">
        <v>68</v>
      </c>
      <c r="G322" s="9" t="n">
        <f aca="false">F322/E322*100</f>
        <v>100</v>
      </c>
      <c r="H322" s="9" t="n">
        <f aca="false">F322/D322*100</f>
        <v>104.294478527607</v>
      </c>
      <c r="I322" s="12"/>
    </row>
    <row r="323" customFormat="false" ht="51" hidden="false" customHeight="false" outlineLevel="0" collapsed="false">
      <c r="A323" s="8" t="n">
        <v>2</v>
      </c>
      <c r="B323" s="10" t="s">
        <v>423</v>
      </c>
      <c r="C323" s="8" t="s">
        <v>22</v>
      </c>
      <c r="D323" s="21" t="n">
        <v>82.9</v>
      </c>
      <c r="E323" s="9" t="n">
        <v>88.8</v>
      </c>
      <c r="F323" s="21" t="n">
        <v>88.8</v>
      </c>
      <c r="G323" s="9" t="n">
        <f aca="false">F323/E323*100</f>
        <v>100</v>
      </c>
      <c r="H323" s="9" t="n">
        <f aca="false">F323/D323*100</f>
        <v>107.117008443908</v>
      </c>
      <c r="I323" s="12"/>
    </row>
    <row r="324" customFormat="false" ht="38.25" hidden="false" customHeight="false" outlineLevel="0" collapsed="false">
      <c r="A324" s="8" t="n">
        <v>3</v>
      </c>
      <c r="B324" s="10" t="s">
        <v>424</v>
      </c>
      <c r="C324" s="8" t="s">
        <v>425</v>
      </c>
      <c r="D324" s="21" t="n">
        <v>1.272</v>
      </c>
      <c r="E324" s="84" t="n">
        <v>1.594</v>
      </c>
      <c r="F324" s="21" t="n">
        <v>1.594</v>
      </c>
      <c r="G324" s="9" t="n">
        <f aca="false">F324/E324*100</f>
        <v>100</v>
      </c>
      <c r="H324" s="9" t="s">
        <v>159</v>
      </c>
      <c r="I324" s="12"/>
      <c r="J324" s="14"/>
    </row>
    <row r="325" customFormat="false" ht="51" hidden="false" customHeight="false" outlineLevel="0" collapsed="false">
      <c r="A325" s="8" t="n">
        <v>4</v>
      </c>
      <c r="B325" s="10" t="s">
        <v>426</v>
      </c>
      <c r="C325" s="8" t="s">
        <v>22</v>
      </c>
      <c r="D325" s="9" t="n">
        <v>4.53</v>
      </c>
      <c r="E325" s="9" t="n">
        <v>4.33</v>
      </c>
      <c r="F325" s="9" t="n">
        <v>4.33</v>
      </c>
      <c r="G325" s="9" t="n">
        <f aca="false">F325/E325*100</f>
        <v>100</v>
      </c>
      <c r="H325" s="9" t="n">
        <f aca="false">F325/D325*100</f>
        <v>95.5849889624724</v>
      </c>
      <c r="I325" s="12"/>
    </row>
    <row r="326" customFormat="false" ht="12.75" hidden="false" customHeight="true" outlineLevel="0" collapsed="false">
      <c r="A326" s="8" t="n">
        <v>5</v>
      </c>
      <c r="B326" s="10" t="s">
        <v>427</v>
      </c>
      <c r="C326" s="8" t="s">
        <v>175</v>
      </c>
      <c r="D326" s="9" t="n">
        <v>3</v>
      </c>
      <c r="E326" s="9" t="n">
        <v>1</v>
      </c>
      <c r="F326" s="9" t="n">
        <v>1</v>
      </c>
      <c r="G326" s="9" t="n">
        <f aca="false">E326/F326*100</f>
        <v>100</v>
      </c>
      <c r="H326" s="9" t="n">
        <f aca="false">F326/D326*100</f>
        <v>33.3333333333333</v>
      </c>
      <c r="I326" s="12"/>
    </row>
    <row r="327" customFormat="false" ht="12.75" hidden="false" customHeight="false" outlineLevel="0" collapsed="false">
      <c r="A327" s="8"/>
      <c r="B327" s="10"/>
      <c r="C327" s="8" t="s">
        <v>22</v>
      </c>
      <c r="D327" s="9" t="n">
        <v>21</v>
      </c>
      <c r="E327" s="9" t="n">
        <v>7</v>
      </c>
      <c r="F327" s="9" t="n">
        <v>7</v>
      </c>
      <c r="G327" s="9" t="n">
        <f aca="false">E327/F327*100</f>
        <v>100</v>
      </c>
      <c r="H327" s="9" t="n">
        <f aca="false">F327/D327*100</f>
        <v>33.3333333333333</v>
      </c>
      <c r="I327" s="12"/>
    </row>
    <row r="328" customFormat="false" ht="38.25" hidden="false" customHeight="false" outlineLevel="0" collapsed="false">
      <c r="A328" s="8" t="n">
        <v>6</v>
      </c>
      <c r="B328" s="10" t="s">
        <v>428</v>
      </c>
      <c r="C328" s="9" t="s">
        <v>425</v>
      </c>
      <c r="D328" s="21" t="n">
        <v>0</v>
      </c>
      <c r="E328" s="21" t="n">
        <v>0</v>
      </c>
      <c r="F328" s="21" t="n">
        <v>0</v>
      </c>
      <c r="G328" s="9" t="n">
        <v>0</v>
      </c>
      <c r="H328" s="9" t="e">
        <f aca="false">F328/D328*100</f>
        <v>#DIV/0!</v>
      </c>
      <c r="I328" s="12"/>
    </row>
    <row r="329" customFormat="false" ht="12.75" hidden="false" customHeight="true" outlineLevel="0" collapsed="false">
      <c r="A329" s="17" t="s">
        <v>429</v>
      </c>
      <c r="B329" s="17"/>
      <c r="C329" s="17"/>
      <c r="D329" s="17"/>
      <c r="E329" s="17"/>
      <c r="F329" s="17"/>
      <c r="G329" s="17"/>
      <c r="H329" s="17"/>
      <c r="I329" s="17"/>
    </row>
    <row r="330" customFormat="false" ht="38.25" hidden="false" customHeight="false" outlineLevel="0" collapsed="false">
      <c r="A330" s="8" t="n">
        <v>1</v>
      </c>
      <c r="B330" s="10" t="s">
        <v>430</v>
      </c>
      <c r="C330" s="8" t="s">
        <v>22</v>
      </c>
      <c r="D330" s="9" t="n">
        <v>55</v>
      </c>
      <c r="E330" s="9" t="n">
        <v>58</v>
      </c>
      <c r="F330" s="9" t="n">
        <v>58</v>
      </c>
      <c r="G330" s="9" t="n">
        <f aca="false">F330/E330*100</f>
        <v>100</v>
      </c>
      <c r="H330" s="9" t="n">
        <f aca="false">F330/D330*100</f>
        <v>105.454545454545</v>
      </c>
      <c r="I330" s="12"/>
    </row>
    <row r="331" customFormat="false" ht="25.5" hidden="false" customHeight="false" outlineLevel="0" collapsed="false">
      <c r="A331" s="8" t="n">
        <f aca="false">A330+1</f>
        <v>2</v>
      </c>
      <c r="B331" s="10" t="s">
        <v>431</v>
      </c>
      <c r="C331" s="8" t="s">
        <v>17</v>
      </c>
      <c r="D331" s="9" t="n">
        <v>591</v>
      </c>
      <c r="E331" s="9" t="n">
        <v>560</v>
      </c>
      <c r="F331" s="9" t="n">
        <v>560</v>
      </c>
      <c r="G331" s="9" t="n">
        <f aca="false">F331/E331*100</f>
        <v>100</v>
      </c>
      <c r="H331" s="9" t="n">
        <f aca="false">F331/D331*100</f>
        <v>94.7546531302877</v>
      </c>
      <c r="I331" s="12"/>
    </row>
    <row r="332" customFormat="false" ht="38.25" hidden="false" customHeight="false" outlineLevel="0" collapsed="false">
      <c r="A332" s="8" t="n">
        <f aca="false">A331+1</f>
        <v>3</v>
      </c>
      <c r="B332" s="33" t="s">
        <v>432</v>
      </c>
      <c r="C332" s="41" t="s">
        <v>17</v>
      </c>
      <c r="D332" s="41" t="n">
        <v>21</v>
      </c>
      <c r="E332" s="41" t="n">
        <v>22</v>
      </c>
      <c r="F332" s="41" t="n">
        <v>22</v>
      </c>
      <c r="G332" s="9" t="n">
        <f aca="false">F332/E332*100</f>
        <v>100</v>
      </c>
      <c r="H332" s="9" t="n">
        <f aca="false">F332/D332*100</f>
        <v>104.761904761905</v>
      </c>
      <c r="I332" s="12"/>
    </row>
    <row r="333" customFormat="false" ht="12.75" hidden="false" customHeight="true" outlineLevel="0" collapsed="false">
      <c r="A333" s="17" t="s">
        <v>433</v>
      </c>
      <c r="B333" s="17"/>
      <c r="C333" s="17"/>
      <c r="D333" s="17"/>
      <c r="E333" s="17"/>
      <c r="F333" s="17"/>
      <c r="G333" s="17"/>
      <c r="H333" s="17"/>
      <c r="I333" s="17"/>
    </row>
    <row r="334" customFormat="false" ht="51" hidden="false" customHeight="false" outlineLevel="0" collapsed="false">
      <c r="A334" s="8" t="n">
        <v>1</v>
      </c>
      <c r="B334" s="10" t="s">
        <v>434</v>
      </c>
      <c r="C334" s="8" t="s">
        <v>22</v>
      </c>
      <c r="D334" s="21" t="n">
        <v>1.56</v>
      </c>
      <c r="E334" s="21" t="n">
        <v>3.6</v>
      </c>
      <c r="F334" s="21" t="n">
        <v>3.6</v>
      </c>
      <c r="G334" s="9" t="n">
        <f aca="false">F334/E334*100</f>
        <v>100</v>
      </c>
      <c r="H334" s="9" t="n">
        <f aca="false">F334/D334*100</f>
        <v>230.769230769231</v>
      </c>
      <c r="I334" s="12"/>
    </row>
    <row r="335" customFormat="false" ht="76.5" hidden="false" customHeight="false" outlineLevel="0" collapsed="false">
      <c r="A335" s="8" t="n">
        <v>2</v>
      </c>
      <c r="B335" s="10" t="s">
        <v>435</v>
      </c>
      <c r="C335" s="8" t="s">
        <v>315</v>
      </c>
      <c r="D335" s="19" t="n">
        <v>4387.18</v>
      </c>
      <c r="E335" s="19" t="n">
        <v>4312.81</v>
      </c>
      <c r="F335" s="19" t="n">
        <v>4312.81</v>
      </c>
      <c r="G335" s="9" t="n">
        <f aca="false">F335/E335*100</f>
        <v>100</v>
      </c>
      <c r="H335" s="9" t="n">
        <f aca="false">F335/D335*100</f>
        <v>98.3048336288915</v>
      </c>
      <c r="I335" s="12"/>
    </row>
    <row r="336" customFormat="false" ht="12.75" hidden="false" customHeight="true" outlineLevel="0" collapsed="false">
      <c r="A336" s="17" t="s">
        <v>436</v>
      </c>
      <c r="B336" s="17"/>
      <c r="C336" s="17"/>
      <c r="D336" s="17"/>
      <c r="E336" s="17"/>
      <c r="F336" s="17"/>
      <c r="G336" s="17"/>
      <c r="H336" s="17"/>
      <c r="I336" s="17"/>
    </row>
    <row r="337" customFormat="false" ht="25.5" hidden="false" customHeight="false" outlineLevel="0" collapsed="false">
      <c r="A337" s="8" t="n">
        <v>1</v>
      </c>
      <c r="B337" s="33" t="s">
        <v>437</v>
      </c>
      <c r="C337" s="32" t="s">
        <v>17</v>
      </c>
      <c r="D337" s="11" t="n">
        <v>342</v>
      </c>
      <c r="E337" s="11" t="n">
        <v>334</v>
      </c>
      <c r="F337" s="11" t="n">
        <v>334</v>
      </c>
      <c r="G337" s="21" t="n">
        <f aca="false">E337/F337*100</f>
        <v>100</v>
      </c>
      <c r="H337" s="9" t="n">
        <f aca="false">F337/D337*100</f>
        <v>97.6608187134503</v>
      </c>
      <c r="I337" s="12"/>
    </row>
    <row r="338" customFormat="false" ht="25.5" hidden="false" customHeight="false" outlineLevel="0" collapsed="false">
      <c r="A338" s="8" t="n">
        <f aca="false">A337+1</f>
        <v>2</v>
      </c>
      <c r="B338" s="10" t="s">
        <v>438</v>
      </c>
      <c r="C338" s="8" t="s">
        <v>17</v>
      </c>
      <c r="D338" s="11" t="n">
        <v>1</v>
      </c>
      <c r="E338" s="11" t="n">
        <v>1</v>
      </c>
      <c r="F338" s="11" t="n">
        <v>1</v>
      </c>
      <c r="G338" s="9" t="n">
        <f aca="false">F338/E338*100</f>
        <v>100</v>
      </c>
      <c r="H338" s="9" t="s">
        <v>159</v>
      </c>
      <c r="I338" s="12"/>
    </row>
    <row r="339" customFormat="false" ht="25.5" hidden="false" customHeight="false" outlineLevel="0" collapsed="false">
      <c r="A339" s="8" t="n">
        <f aca="false">A338+1</f>
        <v>3</v>
      </c>
      <c r="B339" s="10" t="s">
        <v>439</v>
      </c>
      <c r="C339" s="8" t="s">
        <v>17</v>
      </c>
      <c r="D339" s="11" t="n">
        <v>3</v>
      </c>
      <c r="E339" s="11" t="n">
        <v>4</v>
      </c>
      <c r="F339" s="11" t="n">
        <v>4</v>
      </c>
      <c r="G339" s="9" t="n">
        <f aca="false">F339/E339*100</f>
        <v>100</v>
      </c>
      <c r="H339" s="9" t="n">
        <f aca="false">F339/D339*100</f>
        <v>133.333333333333</v>
      </c>
      <c r="I339" s="12"/>
    </row>
    <row r="340" customFormat="false" ht="38.25" hidden="false" customHeight="false" outlineLevel="0" collapsed="false">
      <c r="A340" s="8" t="n">
        <f aca="false">A339+1</f>
        <v>4</v>
      </c>
      <c r="B340" s="10" t="s">
        <v>440</v>
      </c>
      <c r="C340" s="8" t="s">
        <v>22</v>
      </c>
      <c r="D340" s="11" t="n">
        <v>95</v>
      </c>
      <c r="E340" s="11" t="n">
        <v>97</v>
      </c>
      <c r="F340" s="11" t="n">
        <v>97</v>
      </c>
      <c r="G340" s="9" t="n">
        <f aca="false">F340/E340*100</f>
        <v>100</v>
      </c>
      <c r="H340" s="9" t="n">
        <f aca="false">F340/D340*100</f>
        <v>102.105263157895</v>
      </c>
      <c r="I340" s="12"/>
    </row>
    <row r="341" customFormat="false" ht="25.5" hidden="false" customHeight="false" outlineLevel="0" collapsed="false">
      <c r="A341" s="8" t="n">
        <f aca="false">A340+1</f>
        <v>5</v>
      </c>
      <c r="B341" s="10" t="s">
        <v>441</v>
      </c>
      <c r="C341" s="8" t="s">
        <v>17</v>
      </c>
      <c r="D341" s="11" t="n">
        <v>454</v>
      </c>
      <c r="E341" s="11" t="n">
        <v>579</v>
      </c>
      <c r="F341" s="11" t="n">
        <v>579</v>
      </c>
      <c r="G341" s="9" t="n">
        <f aca="false">F341/E341*100</f>
        <v>100</v>
      </c>
      <c r="H341" s="9" t="n">
        <f aca="false">F341/D341*100</f>
        <v>127.533039647577</v>
      </c>
      <c r="I341" s="12"/>
    </row>
    <row r="342" customFormat="false" ht="25.5" hidden="false" customHeight="false" outlineLevel="0" collapsed="false">
      <c r="A342" s="8" t="n">
        <f aca="false">A341+1</f>
        <v>6</v>
      </c>
      <c r="B342" s="10" t="s">
        <v>442</v>
      </c>
      <c r="C342" s="8" t="s">
        <v>17</v>
      </c>
      <c r="D342" s="11" t="n">
        <v>179</v>
      </c>
      <c r="E342" s="11" t="n">
        <v>186</v>
      </c>
      <c r="F342" s="11" t="n">
        <v>186</v>
      </c>
      <c r="G342" s="9" t="n">
        <f aca="false">F342/E342*100</f>
        <v>100</v>
      </c>
      <c r="H342" s="9" t="n">
        <f aca="false">F342/D342*100</f>
        <v>103.91061452514</v>
      </c>
      <c r="I342" s="12"/>
    </row>
    <row r="343" customFormat="false" ht="25.5" hidden="false" customHeight="false" outlineLevel="0" collapsed="false">
      <c r="A343" s="8" t="n">
        <f aca="false">A342+1</f>
        <v>7</v>
      </c>
      <c r="B343" s="10" t="s">
        <v>443</v>
      </c>
      <c r="C343" s="8" t="s">
        <v>444</v>
      </c>
      <c r="D343" s="15" t="n">
        <v>2008</v>
      </c>
      <c r="E343" s="15" t="n">
        <v>1600</v>
      </c>
      <c r="F343" s="15" t="n">
        <v>1600</v>
      </c>
      <c r="G343" s="9" t="n">
        <f aca="false">F343/E343*100</f>
        <v>100</v>
      </c>
      <c r="H343" s="9" t="n">
        <f aca="false">F343/D343*100</f>
        <v>79.6812749003984</v>
      </c>
      <c r="I343" s="12"/>
    </row>
    <row r="344" customFormat="false" ht="25.5" hidden="false" customHeight="false" outlineLevel="0" collapsed="false">
      <c r="A344" s="8" t="n">
        <f aca="false">A343+1</f>
        <v>8</v>
      </c>
      <c r="B344" s="10" t="s">
        <v>445</v>
      </c>
      <c r="C344" s="8" t="s">
        <v>17</v>
      </c>
      <c r="D344" s="85" t="s">
        <v>159</v>
      </c>
      <c r="E344" s="85" t="s">
        <v>159</v>
      </c>
      <c r="F344" s="85" t="s">
        <v>159</v>
      </c>
      <c r="G344" s="9" t="s">
        <v>159</v>
      </c>
      <c r="H344" s="9" t="s">
        <v>159</v>
      </c>
      <c r="I344" s="12"/>
    </row>
    <row r="345" customFormat="false" ht="25.5" hidden="false" customHeight="false" outlineLevel="0" collapsed="false">
      <c r="A345" s="8" t="n">
        <f aca="false">A344+1</f>
        <v>9</v>
      </c>
      <c r="B345" s="10" t="s">
        <v>446</v>
      </c>
      <c r="C345" s="8" t="s">
        <v>175</v>
      </c>
      <c r="D345" s="15" t="n">
        <v>24413</v>
      </c>
      <c r="E345" s="15" t="n">
        <v>11396</v>
      </c>
      <c r="F345" s="15" t="n">
        <v>11396</v>
      </c>
      <c r="G345" s="9" t="n">
        <f aca="false">F345/E345*100</f>
        <v>100</v>
      </c>
      <c r="H345" s="9" t="s">
        <v>159</v>
      </c>
      <c r="I345" s="12"/>
    </row>
    <row r="346" customFormat="false" ht="12.75" hidden="false" customHeight="true" outlineLevel="0" collapsed="false">
      <c r="A346" s="86" t="s">
        <v>447</v>
      </c>
      <c r="B346" s="86"/>
      <c r="C346" s="86"/>
      <c r="D346" s="86"/>
      <c r="E346" s="86"/>
      <c r="F346" s="86"/>
      <c r="G346" s="86"/>
      <c r="H346" s="86"/>
      <c r="I346" s="86"/>
    </row>
    <row r="347" customFormat="false" ht="12.75" hidden="false" customHeight="false" outlineLevel="0" collapsed="false">
      <c r="A347" s="8" t="n">
        <v>1</v>
      </c>
      <c r="B347" s="10" t="s">
        <v>448</v>
      </c>
      <c r="C347" s="8" t="s">
        <v>17</v>
      </c>
      <c r="D347" s="15" t="n">
        <v>1089</v>
      </c>
      <c r="E347" s="15" t="n">
        <v>1685</v>
      </c>
      <c r="F347" s="15" t="n">
        <v>1685</v>
      </c>
      <c r="G347" s="9" t="n">
        <f aca="false">F347/E347*100</f>
        <v>100</v>
      </c>
      <c r="H347" s="9" t="n">
        <f aca="false">F347/D347*100</f>
        <v>154.729109274564</v>
      </c>
      <c r="I347" s="12"/>
    </row>
    <row r="348" s="24" customFormat="true" ht="12.75" hidden="false" customHeight="true" outlineLevel="0" collapsed="false">
      <c r="A348" s="53" t="s">
        <v>449</v>
      </c>
      <c r="B348" s="53"/>
      <c r="C348" s="53"/>
      <c r="D348" s="53"/>
      <c r="E348" s="53"/>
      <c r="F348" s="53"/>
      <c r="G348" s="53"/>
      <c r="H348" s="53"/>
      <c r="I348" s="53"/>
    </row>
    <row r="349" s="24" customFormat="true" ht="12.75" hidden="false" customHeight="true" outlineLevel="0" collapsed="false">
      <c r="A349" s="17" t="s">
        <v>450</v>
      </c>
      <c r="B349" s="17"/>
      <c r="C349" s="17"/>
      <c r="D349" s="17"/>
      <c r="E349" s="17"/>
      <c r="F349" s="17"/>
      <c r="G349" s="17"/>
      <c r="H349" s="17"/>
      <c r="I349" s="17"/>
    </row>
    <row r="350" s="24" customFormat="true" ht="38.25" hidden="false" customHeight="false" outlineLevel="0" collapsed="false">
      <c r="A350" s="8" t="n">
        <v>1</v>
      </c>
      <c r="B350" s="10" t="s">
        <v>451</v>
      </c>
      <c r="C350" s="8" t="s">
        <v>17</v>
      </c>
      <c r="D350" s="11" t="n">
        <v>55</v>
      </c>
      <c r="E350" s="11" t="n">
        <v>23</v>
      </c>
      <c r="F350" s="11" t="n">
        <v>58</v>
      </c>
      <c r="G350" s="9" t="n">
        <f aca="false">F350/E350*100</f>
        <v>252.173913043478</v>
      </c>
      <c r="H350" s="9" t="n">
        <f aca="false">F350/D350*100</f>
        <v>105.454545454545</v>
      </c>
      <c r="I350" s="12"/>
    </row>
    <row r="351" s="24" customFormat="true" ht="38.25" hidden="false" customHeight="false" outlineLevel="0" collapsed="false">
      <c r="A351" s="8" t="n">
        <v>2</v>
      </c>
      <c r="B351" s="10" t="s">
        <v>452</v>
      </c>
      <c r="C351" s="8" t="s">
        <v>17</v>
      </c>
      <c r="D351" s="11" t="n">
        <v>39</v>
      </c>
      <c r="E351" s="11" t="n">
        <v>76</v>
      </c>
      <c r="F351" s="11" t="n">
        <v>37</v>
      </c>
      <c r="G351" s="9" t="n">
        <f aca="false">F351/E351*100</f>
        <v>48.6842105263158</v>
      </c>
      <c r="H351" s="9" t="n">
        <f aca="false">F351/D351*100</f>
        <v>94.8717948717949</v>
      </c>
      <c r="I351" s="12" t="s">
        <v>453</v>
      </c>
    </row>
    <row r="352" s="24" customFormat="true" ht="51" hidden="false" customHeight="false" outlineLevel="0" collapsed="false">
      <c r="A352" s="8" t="n">
        <v>3</v>
      </c>
      <c r="B352" s="10" t="s">
        <v>454</v>
      </c>
      <c r="C352" s="8" t="s">
        <v>17</v>
      </c>
      <c r="D352" s="9" t="n">
        <v>100</v>
      </c>
      <c r="E352" s="9" t="n">
        <v>100</v>
      </c>
      <c r="F352" s="9" t="n">
        <v>100</v>
      </c>
      <c r="G352" s="9" t="n">
        <v>100</v>
      </c>
      <c r="H352" s="9" t="n">
        <f aca="false">F352/D352*100</f>
        <v>100</v>
      </c>
      <c r="I352" s="12"/>
    </row>
    <row r="353" s="24" customFormat="true" ht="74.25" hidden="false" customHeight="true" outlineLevel="0" collapsed="false">
      <c r="A353" s="1" t="n">
        <v>4</v>
      </c>
      <c r="B353" s="10" t="s">
        <v>455</v>
      </c>
      <c r="C353" s="8" t="s">
        <v>17</v>
      </c>
      <c r="D353" s="8" t="n">
        <v>0</v>
      </c>
      <c r="E353" s="8" t="n">
        <v>0</v>
      </c>
      <c r="F353" s="8" t="n">
        <v>0</v>
      </c>
      <c r="G353" s="9" t="n">
        <v>100</v>
      </c>
      <c r="H353" s="9" t="n">
        <v>100</v>
      </c>
      <c r="I353" s="12"/>
    </row>
    <row r="354" s="24" customFormat="true" ht="12.75" hidden="false" customHeight="true" outlineLevel="0" collapsed="false">
      <c r="A354" s="17" t="s">
        <v>456</v>
      </c>
      <c r="B354" s="17"/>
      <c r="C354" s="17"/>
      <c r="D354" s="17"/>
      <c r="E354" s="17"/>
      <c r="F354" s="17"/>
      <c r="G354" s="17"/>
      <c r="H354" s="17"/>
      <c r="I354" s="17"/>
    </row>
    <row r="355" s="24" customFormat="true" ht="51" hidden="false" customHeight="false" outlineLevel="0" collapsed="false">
      <c r="A355" s="8" t="n">
        <v>1</v>
      </c>
      <c r="B355" s="10" t="s">
        <v>457</v>
      </c>
      <c r="C355" s="8" t="s">
        <v>17</v>
      </c>
      <c r="D355" s="11" t="n">
        <v>488</v>
      </c>
      <c r="E355" s="11" t="n">
        <v>90</v>
      </c>
      <c r="F355" s="11" t="n">
        <v>77</v>
      </c>
      <c r="G355" s="9" t="n">
        <f aca="false">F355/E355*100</f>
        <v>85.5555555555556</v>
      </c>
      <c r="H355" s="9" t="n">
        <f aca="false">F355/D355*100</f>
        <v>15.7786885245902</v>
      </c>
      <c r="I355" s="12" t="s">
        <v>458</v>
      </c>
    </row>
    <row r="356" s="24" customFormat="true" ht="51" hidden="false" customHeight="false" outlineLevel="0" collapsed="false">
      <c r="A356" s="8" t="n">
        <v>2</v>
      </c>
      <c r="B356" s="10" t="s">
        <v>459</v>
      </c>
      <c r="C356" s="8" t="s">
        <v>17</v>
      </c>
      <c r="D356" s="11" t="n">
        <v>30</v>
      </c>
      <c r="E356" s="11" t="n">
        <v>41</v>
      </c>
      <c r="F356" s="11" t="n">
        <v>25</v>
      </c>
      <c r="G356" s="9" t="n">
        <f aca="false">F356/E356*100</f>
        <v>60.9756097560976</v>
      </c>
      <c r="H356" s="9" t="n">
        <f aca="false">F356/D356*100</f>
        <v>83.3333333333333</v>
      </c>
      <c r="I356" s="12" t="s">
        <v>458</v>
      </c>
    </row>
    <row r="357" customFormat="false" ht="51" hidden="false" customHeight="false" outlineLevel="0" collapsed="false">
      <c r="A357" s="8" t="n">
        <v>3</v>
      </c>
      <c r="B357" s="10" t="s">
        <v>460</v>
      </c>
      <c r="C357" s="8" t="s">
        <v>17</v>
      </c>
      <c r="D357" s="87" t="n">
        <v>1153</v>
      </c>
      <c r="E357" s="11" t="n">
        <v>199</v>
      </c>
      <c r="F357" s="11" t="n">
        <v>171</v>
      </c>
      <c r="G357" s="9" t="n">
        <f aca="false">F357/E357*100</f>
        <v>85.929648241206</v>
      </c>
      <c r="H357" s="9" t="n">
        <f aca="false">F357/D357*100</f>
        <v>14.8308759757155</v>
      </c>
      <c r="I357" s="12" t="s">
        <v>458</v>
      </c>
    </row>
    <row r="358" customFormat="false" ht="51" hidden="false" customHeight="false" outlineLevel="0" collapsed="false">
      <c r="A358" s="8" t="n">
        <f aca="false">A357+1</f>
        <v>4</v>
      </c>
      <c r="B358" s="10" t="s">
        <v>461</v>
      </c>
      <c r="C358" s="8" t="s">
        <v>315</v>
      </c>
      <c r="D358" s="88" t="n">
        <v>14691.3</v>
      </c>
      <c r="E358" s="89" t="n">
        <v>2887.58</v>
      </c>
      <c r="F358" s="89" t="n">
        <v>2424.91</v>
      </c>
      <c r="G358" s="9" t="n">
        <f aca="false">F358/E358*100</f>
        <v>83.9772404574073</v>
      </c>
      <c r="H358" s="9" t="n">
        <f aca="false">F358/D358*100</f>
        <v>16.5057551067639</v>
      </c>
      <c r="I358" s="12" t="s">
        <v>458</v>
      </c>
    </row>
    <row r="359" s="24" customFormat="true" ht="89.25" hidden="false" customHeight="false" outlineLevel="0" collapsed="false">
      <c r="A359" s="8" t="n">
        <f aca="false">A358+1</f>
        <v>5</v>
      </c>
      <c r="B359" s="10" t="s">
        <v>462</v>
      </c>
      <c r="C359" s="8" t="s">
        <v>22</v>
      </c>
      <c r="D359" s="9" t="n">
        <v>70.1</v>
      </c>
      <c r="E359" s="9" t="n">
        <v>100</v>
      </c>
      <c r="F359" s="9" t="n">
        <v>95.2</v>
      </c>
      <c r="G359" s="9" t="n">
        <f aca="false">F359/E359*100</f>
        <v>95.2</v>
      </c>
      <c r="H359" s="9" t="n">
        <f aca="false">F359/D359*100</f>
        <v>135.805991440799</v>
      </c>
      <c r="I359" s="12" t="s">
        <v>463</v>
      </c>
    </row>
    <row r="360" s="24" customFormat="true" ht="12.75" hidden="false" customHeight="true" outlineLevel="0" collapsed="false">
      <c r="A360" s="17" t="s">
        <v>464</v>
      </c>
      <c r="B360" s="17"/>
      <c r="C360" s="17"/>
      <c r="D360" s="17"/>
      <c r="E360" s="17"/>
      <c r="F360" s="17"/>
      <c r="G360" s="17"/>
      <c r="H360" s="17"/>
      <c r="I360" s="17"/>
    </row>
    <row r="361" s="24" customFormat="true" ht="76.5" hidden="false" customHeight="false" outlineLevel="0" collapsed="false">
      <c r="A361" s="8" t="n">
        <v>1</v>
      </c>
      <c r="B361" s="10" t="s">
        <v>465</v>
      </c>
      <c r="C361" s="8" t="s">
        <v>466</v>
      </c>
      <c r="D361" s="11" t="n">
        <v>15</v>
      </c>
      <c r="E361" s="11" t="n">
        <v>15</v>
      </c>
      <c r="F361" s="11" t="n">
        <v>15</v>
      </c>
      <c r="G361" s="9" t="n">
        <f aca="false">F361/E361*100</f>
        <v>100</v>
      </c>
      <c r="H361" s="9" t="n">
        <f aca="false">F361/D361*100</f>
        <v>100</v>
      </c>
      <c r="I361" s="12"/>
    </row>
    <row r="362" customFormat="false" ht="12.75" hidden="false" customHeight="true" outlineLevel="0" collapsed="false">
      <c r="A362" s="17" t="s">
        <v>467</v>
      </c>
      <c r="B362" s="17"/>
      <c r="C362" s="17"/>
      <c r="D362" s="17"/>
      <c r="E362" s="17"/>
      <c r="F362" s="17"/>
      <c r="G362" s="17"/>
      <c r="H362" s="17"/>
      <c r="I362" s="17"/>
    </row>
    <row r="363" s="24" customFormat="true" ht="25.5" hidden="false" customHeight="false" outlineLevel="0" collapsed="false">
      <c r="A363" s="8" t="n">
        <v>1</v>
      </c>
      <c r="B363" s="10" t="s">
        <v>468</v>
      </c>
      <c r="C363" s="8" t="s">
        <v>22</v>
      </c>
      <c r="D363" s="9" t="n">
        <v>93</v>
      </c>
      <c r="E363" s="9" t="n">
        <v>94</v>
      </c>
      <c r="F363" s="9" t="n">
        <v>94</v>
      </c>
      <c r="G363" s="9" t="n">
        <f aca="false">F363/E363*100</f>
        <v>100</v>
      </c>
      <c r="H363" s="9" t="n">
        <f aca="false">F363/D363*100</f>
        <v>101.075268817204</v>
      </c>
      <c r="I363" s="12"/>
    </row>
    <row r="364" s="24" customFormat="true" ht="25.5" hidden="false" customHeight="false" outlineLevel="0" collapsed="false">
      <c r="A364" s="8" t="n">
        <v>2</v>
      </c>
      <c r="B364" s="10" t="s">
        <v>469</v>
      </c>
      <c r="C364" s="8" t="s">
        <v>22</v>
      </c>
      <c r="D364" s="9" t="n">
        <v>93</v>
      </c>
      <c r="E364" s="9" t="n">
        <v>94</v>
      </c>
      <c r="F364" s="9" t="n">
        <v>94</v>
      </c>
      <c r="G364" s="9" t="n">
        <f aca="false">E364/F364*100</f>
        <v>100</v>
      </c>
      <c r="H364" s="9" t="n">
        <f aca="false">F364/D364*100</f>
        <v>101.075268817204</v>
      </c>
      <c r="I364" s="12"/>
    </row>
    <row r="365" s="24" customFormat="true" ht="12.75" hidden="false" customHeight="true" outlineLevel="0" collapsed="false">
      <c r="A365" s="17" t="s">
        <v>447</v>
      </c>
      <c r="B365" s="17"/>
      <c r="C365" s="17"/>
      <c r="D365" s="17"/>
      <c r="E365" s="17"/>
      <c r="F365" s="17"/>
      <c r="G365" s="17"/>
      <c r="H365" s="17"/>
      <c r="I365" s="17"/>
    </row>
    <row r="366" s="24" customFormat="true" ht="63.75" hidden="false" customHeight="false" outlineLevel="0" collapsed="false">
      <c r="A366" s="8" t="n">
        <v>1</v>
      </c>
      <c r="B366" s="10" t="s">
        <v>455</v>
      </c>
      <c r="C366" s="8" t="s">
        <v>17</v>
      </c>
      <c r="D366" s="11" t="n">
        <v>0</v>
      </c>
      <c r="E366" s="11" t="s">
        <v>159</v>
      </c>
      <c r="F366" s="11" t="s">
        <v>159</v>
      </c>
      <c r="G366" s="9" t="s">
        <v>159</v>
      </c>
      <c r="H366" s="9" t="s">
        <v>159</v>
      </c>
      <c r="I366" s="12"/>
    </row>
    <row r="367" s="24" customFormat="true" ht="51" hidden="false" customHeight="false" outlineLevel="0" collapsed="false">
      <c r="A367" s="8" t="n">
        <f aca="false">A366+1</f>
        <v>2</v>
      </c>
      <c r="B367" s="10" t="s">
        <v>470</v>
      </c>
      <c r="C367" s="8" t="s">
        <v>315</v>
      </c>
      <c r="D367" s="19" t="n">
        <v>1080.39</v>
      </c>
      <c r="E367" s="19" t="n">
        <v>3548.76</v>
      </c>
      <c r="F367" s="19" t="n">
        <v>4571.38</v>
      </c>
      <c r="G367" s="21" t="n">
        <f aca="false">E367/F367</f>
        <v>0.776299498182168</v>
      </c>
      <c r="H367" s="9" t="n">
        <f aca="false">F367/D367*100</f>
        <v>423.123131461787</v>
      </c>
      <c r="I367" s="12" t="s">
        <v>471</v>
      </c>
    </row>
    <row r="368" s="24" customFormat="true" ht="102" hidden="false" customHeight="false" outlineLevel="0" collapsed="false">
      <c r="A368" s="8" t="n">
        <f aca="false">A367+1</f>
        <v>3</v>
      </c>
      <c r="B368" s="10" t="s">
        <v>472</v>
      </c>
      <c r="C368" s="8" t="s">
        <v>315</v>
      </c>
      <c r="D368" s="9" t="s">
        <v>159</v>
      </c>
      <c r="E368" s="9" t="s">
        <v>159</v>
      </c>
      <c r="F368" s="9" t="s">
        <v>159</v>
      </c>
      <c r="G368" s="9" t="s">
        <v>159</v>
      </c>
      <c r="H368" s="9" t="s">
        <v>159</v>
      </c>
      <c r="I368" s="28"/>
    </row>
    <row r="369" s="24" customFormat="true" ht="76.5" hidden="false" customHeight="false" outlineLevel="0" collapsed="false">
      <c r="A369" s="8" t="n">
        <f aca="false">A368+1</f>
        <v>4</v>
      </c>
      <c r="B369" s="10" t="s">
        <v>473</v>
      </c>
      <c r="C369" s="8" t="s">
        <v>315</v>
      </c>
      <c r="D369" s="19" t="n">
        <v>0</v>
      </c>
      <c r="E369" s="19" t="n">
        <v>0</v>
      </c>
      <c r="F369" s="19" t="n">
        <v>0</v>
      </c>
      <c r="G369" s="9" t="s">
        <v>159</v>
      </c>
      <c r="H369" s="9" t="s">
        <v>159</v>
      </c>
      <c r="I369" s="90"/>
    </row>
    <row r="370" s="24" customFormat="true" ht="89.25" hidden="false" customHeight="false" outlineLevel="0" collapsed="false">
      <c r="A370" s="8" t="n">
        <f aca="false">A369+1</f>
        <v>5</v>
      </c>
      <c r="B370" s="10" t="s">
        <v>474</v>
      </c>
      <c r="C370" s="8" t="s">
        <v>315</v>
      </c>
      <c r="D370" s="20" t="n">
        <v>0</v>
      </c>
      <c r="E370" s="20" t="n">
        <v>0</v>
      </c>
      <c r="F370" s="20" t="n">
        <v>0</v>
      </c>
      <c r="G370" s="9" t="s">
        <v>159</v>
      </c>
      <c r="H370" s="9" t="s">
        <v>159</v>
      </c>
      <c r="I370" s="61"/>
    </row>
    <row r="371" s="24" customFormat="true" ht="51" hidden="false" customHeight="false" outlineLevel="0" collapsed="false">
      <c r="A371" s="8" t="n">
        <f aca="false">A370+1</f>
        <v>6</v>
      </c>
      <c r="B371" s="10" t="s">
        <v>475</v>
      </c>
      <c r="C371" s="8" t="s">
        <v>315</v>
      </c>
      <c r="D371" s="18" t="n">
        <v>11600</v>
      </c>
      <c r="E371" s="18" t="n">
        <v>11600</v>
      </c>
      <c r="F371" s="18" t="n">
        <v>11600</v>
      </c>
      <c r="G371" s="9" t="n">
        <f aca="false">F371/E371*100</f>
        <v>100</v>
      </c>
      <c r="H371" s="9" t="n">
        <f aca="false">F371/D371*100</f>
        <v>100</v>
      </c>
      <c r="I371" s="12"/>
    </row>
    <row r="372" s="24" customFormat="true" ht="38.25" hidden="false" customHeight="false" outlineLevel="0" collapsed="false">
      <c r="A372" s="8" t="n">
        <f aca="false">A371+1</f>
        <v>7</v>
      </c>
      <c r="B372" s="10" t="s">
        <v>476</v>
      </c>
      <c r="C372" s="8" t="s">
        <v>175</v>
      </c>
      <c r="D372" s="11" t="n">
        <v>17</v>
      </c>
      <c r="E372" s="11" t="n">
        <v>10</v>
      </c>
      <c r="F372" s="11" t="n">
        <v>13</v>
      </c>
      <c r="G372" s="9" t="n">
        <f aca="false">F372/E372*100</f>
        <v>130</v>
      </c>
      <c r="H372" s="9" t="n">
        <f aca="false">F372/D372*100</f>
        <v>76.4705882352941</v>
      </c>
      <c r="I372" s="91"/>
    </row>
    <row r="373" s="24" customFormat="true" ht="38.25" hidden="false" customHeight="false" outlineLevel="0" collapsed="false">
      <c r="A373" s="8" t="n">
        <f aca="false">A372+1</f>
        <v>8</v>
      </c>
      <c r="B373" s="61" t="s">
        <v>477</v>
      </c>
      <c r="C373" s="8" t="s">
        <v>478</v>
      </c>
      <c r="D373" s="11" t="n">
        <v>32</v>
      </c>
      <c r="E373" s="11" t="n">
        <v>18</v>
      </c>
      <c r="F373" s="11" t="n">
        <v>17</v>
      </c>
      <c r="G373" s="9" t="n">
        <f aca="false">F373/E373*100</f>
        <v>94.4444444444444</v>
      </c>
      <c r="H373" s="9" t="n">
        <f aca="false">F373/D373*100</f>
        <v>53.125</v>
      </c>
      <c r="I373" s="12"/>
    </row>
    <row r="374" s="24" customFormat="true" ht="51" hidden="false" customHeight="false" outlineLevel="0" collapsed="false">
      <c r="A374" s="8" t="n">
        <f aca="false">A373+1</f>
        <v>9</v>
      </c>
      <c r="B374" s="61" t="s">
        <v>479</v>
      </c>
      <c r="C374" s="8" t="s">
        <v>17</v>
      </c>
      <c r="D374" s="11" t="n">
        <v>21</v>
      </c>
      <c r="E374" s="11" t="n">
        <v>5</v>
      </c>
      <c r="F374" s="11" t="n">
        <v>7</v>
      </c>
      <c r="G374" s="9" t="n">
        <f aca="false">F374/E374*100</f>
        <v>140</v>
      </c>
      <c r="H374" s="9" t="n">
        <f aca="false">F374/D374*100</f>
        <v>33.3333333333333</v>
      </c>
      <c r="I374" s="12"/>
    </row>
    <row r="375" s="24" customFormat="true" ht="89.25" hidden="false" customHeight="false" outlineLevel="0" collapsed="false">
      <c r="A375" s="8" t="n">
        <f aca="false">A374+1</f>
        <v>10</v>
      </c>
      <c r="B375" s="61" t="s">
        <v>480</v>
      </c>
      <c r="C375" s="8" t="s">
        <v>481</v>
      </c>
      <c r="D375" s="92" t="n">
        <v>0</v>
      </c>
      <c r="E375" s="92" t="n">
        <v>2</v>
      </c>
      <c r="F375" s="92" t="n">
        <v>2</v>
      </c>
      <c r="G375" s="9" t="n">
        <v>100</v>
      </c>
      <c r="H375" s="9" t="n">
        <v>100</v>
      </c>
      <c r="I375" s="12"/>
    </row>
    <row r="376" s="24" customFormat="true" ht="38.25" hidden="false" customHeight="false" outlineLevel="0" collapsed="false">
      <c r="A376" s="8" t="n">
        <f aca="false">A375+1</f>
        <v>11</v>
      </c>
      <c r="B376" s="10" t="s">
        <v>482</v>
      </c>
      <c r="C376" s="8" t="s">
        <v>17</v>
      </c>
      <c r="D376" s="11" t="n">
        <v>0</v>
      </c>
      <c r="E376" s="11" t="n">
        <v>1</v>
      </c>
      <c r="F376" s="11" t="n">
        <v>0</v>
      </c>
      <c r="G376" s="9" t="n">
        <f aca="false">F376/E376*100</f>
        <v>0</v>
      </c>
      <c r="H376" s="9" t="n">
        <v>0</v>
      </c>
      <c r="I376" s="12"/>
    </row>
    <row r="377" customFormat="false" ht="12.75" hidden="false" customHeight="true" outlineLevel="0" collapsed="false">
      <c r="A377" s="13" t="s">
        <v>483</v>
      </c>
      <c r="B377" s="13"/>
      <c r="C377" s="13"/>
      <c r="D377" s="13"/>
      <c r="E377" s="13"/>
      <c r="F377" s="13"/>
      <c r="G377" s="13"/>
      <c r="H377" s="13"/>
      <c r="I377" s="13"/>
    </row>
    <row r="378" customFormat="false" ht="12.75" hidden="false" customHeight="true" outlineLevel="0" collapsed="false">
      <c r="A378" s="13" t="s">
        <v>484</v>
      </c>
      <c r="B378" s="13"/>
      <c r="C378" s="13"/>
      <c r="D378" s="13"/>
      <c r="E378" s="13"/>
      <c r="F378" s="13"/>
      <c r="G378" s="13"/>
      <c r="H378" s="13"/>
      <c r="I378" s="13"/>
    </row>
    <row r="379" customFormat="false" ht="25.5" hidden="false" customHeight="false" outlineLevel="0" collapsed="false">
      <c r="A379" s="8" t="n">
        <v>1</v>
      </c>
      <c r="B379" s="10" t="s">
        <v>485</v>
      </c>
      <c r="C379" s="8" t="s">
        <v>486</v>
      </c>
      <c r="D379" s="20" t="n">
        <v>2195.5</v>
      </c>
      <c r="E379" s="20" t="n">
        <v>1974.7</v>
      </c>
      <c r="F379" s="20" t="n">
        <v>2358.3</v>
      </c>
      <c r="G379" s="9" t="n">
        <f aca="false">F379/E379*100</f>
        <v>119.425735554768</v>
      </c>
      <c r="H379" s="9" t="n">
        <f aca="false">F379/D379*100</f>
        <v>107.415167387839</v>
      </c>
      <c r="I379" s="12"/>
    </row>
    <row r="380" customFormat="false" ht="102" hidden="false" customHeight="false" outlineLevel="0" collapsed="false">
      <c r="A380" s="8" t="n">
        <v>2</v>
      </c>
      <c r="B380" s="10" t="s">
        <v>487</v>
      </c>
      <c r="C380" s="8" t="s">
        <v>175</v>
      </c>
      <c r="D380" s="11" t="n">
        <v>108</v>
      </c>
      <c r="E380" s="11" t="n">
        <v>22</v>
      </c>
      <c r="F380" s="11" t="n">
        <v>112</v>
      </c>
      <c r="G380" s="9" t="n">
        <f aca="false">F380/E380*100</f>
        <v>509.090909090909</v>
      </c>
      <c r="H380" s="9" t="n">
        <f aca="false">F380/D380*100</f>
        <v>103.703703703704</v>
      </c>
      <c r="I380" s="12"/>
    </row>
    <row r="381" customFormat="false" ht="153" hidden="false" customHeight="false" outlineLevel="0" collapsed="false">
      <c r="A381" s="8" t="n">
        <v>3</v>
      </c>
      <c r="B381" s="10" t="s">
        <v>488</v>
      </c>
      <c r="C381" s="8" t="s">
        <v>22</v>
      </c>
      <c r="D381" s="21" t="n">
        <v>2.7</v>
      </c>
      <c r="E381" s="8" t="n">
        <v>2.733</v>
      </c>
      <c r="F381" s="21" t="n">
        <v>1.97</v>
      </c>
      <c r="G381" s="9" t="n">
        <f aca="false">F381/E381*100</f>
        <v>72.0819612147823</v>
      </c>
      <c r="H381" s="9" t="n">
        <f aca="false">F381/D381*100</f>
        <v>72.962962962963</v>
      </c>
      <c r="I381" s="12" t="s">
        <v>489</v>
      </c>
    </row>
    <row r="382" customFormat="false" ht="127.5" hidden="false" customHeight="false" outlineLevel="0" collapsed="false">
      <c r="A382" s="8" t="n">
        <v>4</v>
      </c>
      <c r="B382" s="10" t="s">
        <v>490</v>
      </c>
      <c r="C382" s="8" t="s">
        <v>22</v>
      </c>
      <c r="D382" s="21" t="n">
        <v>2.84</v>
      </c>
      <c r="E382" s="21" t="n">
        <v>2.61</v>
      </c>
      <c r="F382" s="21" t="n">
        <v>1.9</v>
      </c>
      <c r="G382" s="9" t="n">
        <f aca="false">F382/E382*100</f>
        <v>72.7969348659004</v>
      </c>
      <c r="H382" s="9" t="n">
        <f aca="false">F382/D382*100</f>
        <v>66.9014084507042</v>
      </c>
      <c r="I382" s="12" t="s">
        <v>491</v>
      </c>
    </row>
    <row r="383" customFormat="false" ht="127.5" hidden="false" customHeight="false" outlineLevel="0" collapsed="false">
      <c r="A383" s="8" t="n">
        <v>5</v>
      </c>
      <c r="B383" s="10" t="s">
        <v>492</v>
      </c>
      <c r="C383" s="8" t="s">
        <v>22</v>
      </c>
      <c r="D383" s="8" t="n">
        <v>2.93</v>
      </c>
      <c r="E383" s="8" t="n">
        <v>3.17</v>
      </c>
      <c r="F383" s="8" t="n">
        <v>4.04</v>
      </c>
      <c r="G383" s="9" t="n">
        <f aca="false">F383/E383*100</f>
        <v>127.444794952681</v>
      </c>
      <c r="H383" s="9" t="n">
        <f aca="false">F383/D383*100</f>
        <v>137.883959044369</v>
      </c>
      <c r="I383" s="12"/>
    </row>
    <row r="384" customFormat="false" ht="12.75" hidden="false" customHeight="true" outlineLevel="0" collapsed="false">
      <c r="A384" s="17" t="s">
        <v>493</v>
      </c>
      <c r="B384" s="17"/>
      <c r="C384" s="17"/>
      <c r="D384" s="17"/>
      <c r="E384" s="17"/>
      <c r="F384" s="17"/>
      <c r="G384" s="17"/>
      <c r="H384" s="17"/>
      <c r="I384" s="17"/>
    </row>
    <row r="385" customFormat="false" ht="102" hidden="false" customHeight="false" outlineLevel="0" collapsed="false">
      <c r="A385" s="8" t="n">
        <v>1</v>
      </c>
      <c r="B385" s="10" t="s">
        <v>494</v>
      </c>
      <c r="C385" s="8" t="s">
        <v>495</v>
      </c>
      <c r="D385" s="15" t="n">
        <v>1083</v>
      </c>
      <c r="E385" s="15" t="n">
        <v>1315</v>
      </c>
      <c r="F385" s="15" t="n">
        <v>508</v>
      </c>
      <c r="G385" s="9" t="n">
        <f aca="false">F385/E385*100</f>
        <v>38.6311787072243</v>
      </c>
      <c r="H385" s="9" t="n">
        <f aca="false">F385/D385*100</f>
        <v>46.9067405355494</v>
      </c>
      <c r="I385" s="71" t="s">
        <v>496</v>
      </c>
    </row>
    <row r="386" customFormat="false" ht="89.25" hidden="false" customHeight="false" outlineLevel="0" collapsed="false">
      <c r="A386" s="8" t="n">
        <v>2</v>
      </c>
      <c r="B386" s="10" t="s">
        <v>497</v>
      </c>
      <c r="C386" s="8" t="s">
        <v>495</v>
      </c>
      <c r="D386" s="15" t="n">
        <v>419</v>
      </c>
      <c r="E386" s="15" t="n">
        <v>510</v>
      </c>
      <c r="F386" s="15" t="n">
        <v>250</v>
      </c>
      <c r="G386" s="9" t="n">
        <f aca="false">F386/E386*100</f>
        <v>49.0196078431373</v>
      </c>
      <c r="H386" s="9" t="n">
        <f aca="false">F386/D386*100</f>
        <v>59.6658711217184</v>
      </c>
      <c r="I386" s="71" t="s">
        <v>496</v>
      </c>
    </row>
    <row r="387" customFormat="false" ht="102" hidden="false" customHeight="false" outlineLevel="0" collapsed="false">
      <c r="A387" s="8" t="n">
        <v>3</v>
      </c>
      <c r="B387" s="10" t="s">
        <v>498</v>
      </c>
      <c r="C387" s="8" t="s">
        <v>499</v>
      </c>
      <c r="D387" s="20" t="n">
        <v>3089.27</v>
      </c>
      <c r="E387" s="18" t="n">
        <v>3120</v>
      </c>
      <c r="F387" s="20" t="n">
        <v>2228</v>
      </c>
      <c r="G387" s="9" t="n">
        <f aca="false">F387/E387*100</f>
        <v>71.4102564102564</v>
      </c>
      <c r="H387" s="9" t="n">
        <f aca="false">F387/D387*100</f>
        <v>72.1205980700942</v>
      </c>
      <c r="I387" s="71" t="s">
        <v>496</v>
      </c>
    </row>
    <row r="388" customFormat="false" ht="89.25" hidden="false" customHeight="false" outlineLevel="0" collapsed="false">
      <c r="A388" s="8" t="n">
        <v>4</v>
      </c>
      <c r="B388" s="10" t="s">
        <v>500</v>
      </c>
      <c r="C388" s="8" t="s">
        <v>499</v>
      </c>
      <c r="D388" s="20" t="n">
        <v>2744.34</v>
      </c>
      <c r="E388" s="20" t="n">
        <v>2818</v>
      </c>
      <c r="F388" s="20" t="n">
        <v>1939.676</v>
      </c>
      <c r="G388" s="9" t="n">
        <f aca="false">F388/E388*100</f>
        <v>68.8316536550745</v>
      </c>
      <c r="H388" s="9" t="n">
        <f aca="false">F388/D388*100</f>
        <v>70.6791432548445</v>
      </c>
      <c r="I388" s="71" t="s">
        <v>496</v>
      </c>
    </row>
    <row r="389" customFormat="false" ht="102" hidden="false" customHeight="false" outlineLevel="0" collapsed="false">
      <c r="A389" s="8" t="n">
        <v>5</v>
      </c>
      <c r="B389" s="10" t="s">
        <v>501</v>
      </c>
      <c r="C389" s="8" t="s">
        <v>502</v>
      </c>
      <c r="D389" s="20" t="n">
        <v>6318</v>
      </c>
      <c r="E389" s="20" t="n">
        <v>6117</v>
      </c>
      <c r="F389" s="20" t="n">
        <v>5863</v>
      </c>
      <c r="G389" s="9" t="n">
        <f aca="false">F389/E389*100</f>
        <v>95.8476377309139</v>
      </c>
      <c r="H389" s="9" t="n">
        <f aca="false">F389/D389*100</f>
        <v>92.798353909465</v>
      </c>
      <c r="I389" s="71" t="s">
        <v>503</v>
      </c>
    </row>
    <row r="390" customFormat="false" ht="12.75" hidden="false" customHeight="true" outlineLevel="0" collapsed="false">
      <c r="A390" s="17" t="s">
        <v>504</v>
      </c>
      <c r="B390" s="17"/>
      <c r="C390" s="17"/>
      <c r="D390" s="17"/>
      <c r="E390" s="17"/>
      <c r="F390" s="17"/>
      <c r="G390" s="17"/>
      <c r="H390" s="17"/>
      <c r="I390" s="17"/>
    </row>
    <row r="391" customFormat="false" ht="102" hidden="false" customHeight="false" outlineLevel="0" collapsed="false">
      <c r="A391" s="8" t="n">
        <v>1</v>
      </c>
      <c r="B391" s="10" t="s">
        <v>505</v>
      </c>
      <c r="C391" s="8" t="s">
        <v>499</v>
      </c>
      <c r="D391" s="20" t="n">
        <v>1648.65</v>
      </c>
      <c r="E391" s="18" t="n">
        <v>1850</v>
      </c>
      <c r="F391" s="20" t="n">
        <v>961.2</v>
      </c>
      <c r="G391" s="9" t="n">
        <f aca="false">F391/E391*100</f>
        <v>51.9567567567568</v>
      </c>
      <c r="H391" s="9" t="n">
        <f aca="false">F391/D391*100</f>
        <v>58.3022472932399</v>
      </c>
      <c r="I391" s="71" t="s">
        <v>506</v>
      </c>
    </row>
    <row r="392" customFormat="false" ht="102" hidden="false" customHeight="false" outlineLevel="0" collapsed="false">
      <c r="A392" s="8" t="n">
        <v>2</v>
      </c>
      <c r="B392" s="10" t="s">
        <v>507</v>
      </c>
      <c r="C392" s="8" t="s">
        <v>499</v>
      </c>
      <c r="D392" s="20" t="n">
        <v>910.4</v>
      </c>
      <c r="E392" s="18" t="n">
        <v>835</v>
      </c>
      <c r="F392" s="20" t="n">
        <v>600.5</v>
      </c>
      <c r="G392" s="9" t="n">
        <f aca="false">F392/E392*100</f>
        <v>71.9161676646707</v>
      </c>
      <c r="H392" s="9" t="n">
        <f aca="false">F392/D392*100</f>
        <v>65.9600175746924</v>
      </c>
      <c r="I392" s="71" t="s">
        <v>508</v>
      </c>
    </row>
    <row r="393" customFormat="false" ht="102" hidden="false" customHeight="false" outlineLevel="0" collapsed="false">
      <c r="A393" s="8" t="n">
        <v>3</v>
      </c>
      <c r="B393" s="10" t="s">
        <v>509</v>
      </c>
      <c r="C393" s="8" t="s">
        <v>510</v>
      </c>
      <c r="D393" s="80" t="n">
        <v>1459.4</v>
      </c>
      <c r="E393" s="18" t="n">
        <v>1580</v>
      </c>
      <c r="F393" s="80" t="n">
        <v>1984.3</v>
      </c>
      <c r="G393" s="9" t="n">
        <f aca="false">F393/E393*100</f>
        <v>125.588607594937</v>
      </c>
      <c r="H393" s="9" t="n">
        <f aca="false">F393/D393*100</f>
        <v>135.966835685898</v>
      </c>
      <c r="I393" s="71"/>
    </row>
    <row r="394" customFormat="false" ht="76.5" hidden="false" customHeight="false" outlineLevel="0" collapsed="false">
      <c r="A394" s="8" t="n">
        <v>4</v>
      </c>
      <c r="B394" s="10" t="s">
        <v>511</v>
      </c>
      <c r="C394" s="8" t="s">
        <v>312</v>
      </c>
      <c r="D394" s="20" t="n">
        <v>3879</v>
      </c>
      <c r="E394" s="18" t="n">
        <v>5000</v>
      </c>
      <c r="F394" s="20" t="n">
        <v>3395</v>
      </c>
      <c r="G394" s="9" t="n">
        <f aca="false">F394/E394*100</f>
        <v>67.9</v>
      </c>
      <c r="H394" s="9" t="n">
        <f aca="false">F394/D394*100</f>
        <v>87.5225573601444</v>
      </c>
      <c r="I394" s="71" t="s">
        <v>512</v>
      </c>
    </row>
    <row r="395" customFormat="false" ht="12.75" hidden="false" customHeight="true" outlineLevel="0" collapsed="false">
      <c r="A395" s="13" t="s">
        <v>483</v>
      </c>
      <c r="B395" s="13"/>
      <c r="C395" s="13"/>
      <c r="D395" s="13"/>
      <c r="E395" s="13"/>
      <c r="F395" s="13"/>
      <c r="G395" s="13"/>
      <c r="H395" s="13"/>
      <c r="I395" s="13"/>
    </row>
    <row r="396" customFormat="false" ht="12.75" hidden="false" customHeight="true" outlineLevel="0" collapsed="false">
      <c r="A396" s="13" t="s">
        <v>513</v>
      </c>
      <c r="B396" s="13"/>
      <c r="C396" s="13"/>
      <c r="D396" s="13"/>
      <c r="E396" s="13"/>
      <c r="F396" s="13"/>
      <c r="G396" s="13"/>
      <c r="H396" s="13"/>
      <c r="I396" s="13"/>
    </row>
    <row r="397" customFormat="false" ht="38.25" hidden="false" customHeight="false" outlineLevel="0" collapsed="false">
      <c r="A397" s="8" t="n">
        <v>1</v>
      </c>
      <c r="B397" s="10" t="s">
        <v>514</v>
      </c>
      <c r="C397" s="8" t="s">
        <v>17</v>
      </c>
      <c r="D397" s="15" t="n">
        <v>1</v>
      </c>
      <c r="E397" s="15" t="n">
        <v>1</v>
      </c>
      <c r="F397" s="15" t="n">
        <v>1</v>
      </c>
      <c r="G397" s="9" t="n">
        <f aca="false">F397/E397*100</f>
        <v>100</v>
      </c>
      <c r="H397" s="9" t="n">
        <f aca="false">F397/D397*100</f>
        <v>100</v>
      </c>
      <c r="I397" s="71"/>
    </row>
    <row r="398" customFormat="false" ht="38.25" hidden="false" customHeight="false" outlineLevel="0" collapsed="false">
      <c r="A398" s="8" t="n">
        <v>2</v>
      </c>
      <c r="B398" s="10" t="s">
        <v>515</v>
      </c>
      <c r="C398" s="8" t="s">
        <v>17</v>
      </c>
      <c r="D398" s="15" t="n">
        <v>1</v>
      </c>
      <c r="E398" s="15" t="n">
        <v>1</v>
      </c>
      <c r="F398" s="15" t="n">
        <v>1</v>
      </c>
      <c r="G398" s="9" t="n">
        <f aca="false">F398/E398*100</f>
        <v>100</v>
      </c>
      <c r="H398" s="9" t="n">
        <f aca="false">F398/D398*100</f>
        <v>100</v>
      </c>
      <c r="I398" s="71"/>
    </row>
    <row r="399" customFormat="false" ht="38.25" hidden="false" customHeight="false" outlineLevel="0" collapsed="false">
      <c r="A399" s="8" t="n">
        <v>3</v>
      </c>
      <c r="B399" s="10" t="s">
        <v>516</v>
      </c>
      <c r="C399" s="8" t="s">
        <v>17</v>
      </c>
      <c r="D399" s="15" t="n">
        <v>11</v>
      </c>
      <c r="E399" s="15" t="n">
        <v>6</v>
      </c>
      <c r="F399" s="15" t="n">
        <v>6</v>
      </c>
      <c r="G399" s="9" t="n">
        <f aca="false">F399/E399*100</f>
        <v>100</v>
      </c>
      <c r="H399" s="9" t="n">
        <f aca="false">F399/D399*100</f>
        <v>54.5454545454545</v>
      </c>
      <c r="I399" s="71"/>
    </row>
    <row r="400" customFormat="false" ht="51" hidden="false" customHeight="false" outlineLevel="0" collapsed="false">
      <c r="A400" s="8" t="n">
        <v>4</v>
      </c>
      <c r="B400" s="10" t="s">
        <v>517</v>
      </c>
      <c r="C400" s="8" t="s">
        <v>17</v>
      </c>
      <c r="D400" s="15" t="n">
        <v>1</v>
      </c>
      <c r="E400" s="15" t="n">
        <v>1</v>
      </c>
      <c r="F400" s="15" t="n">
        <v>1</v>
      </c>
      <c r="G400" s="9" t="n">
        <f aca="false">F400/E400*100</f>
        <v>100</v>
      </c>
      <c r="H400" s="9" t="n">
        <f aca="false">F400/D400*100</f>
        <v>100</v>
      </c>
      <c r="I400" s="71"/>
    </row>
    <row r="401" customFormat="false" ht="102" hidden="false" customHeight="false" outlineLevel="0" collapsed="false">
      <c r="A401" s="8" t="n">
        <v>5</v>
      </c>
      <c r="B401" s="10" t="s">
        <v>518</v>
      </c>
      <c r="C401" s="8" t="s">
        <v>22</v>
      </c>
      <c r="D401" s="15" t="n">
        <v>100</v>
      </c>
      <c r="E401" s="15" t="n">
        <v>100</v>
      </c>
      <c r="F401" s="15" t="n">
        <v>100</v>
      </c>
      <c r="G401" s="9" t="n">
        <f aca="false">F401/E401*100</f>
        <v>100</v>
      </c>
      <c r="H401" s="9" t="n">
        <f aca="false">F401/D401*100</f>
        <v>100</v>
      </c>
      <c r="I401" s="71"/>
    </row>
    <row r="402" customFormat="false" ht="76.5" hidden="false" customHeight="false" outlineLevel="0" collapsed="false">
      <c r="A402" s="27" t="n">
        <v>6</v>
      </c>
      <c r="B402" s="28" t="s">
        <v>519</v>
      </c>
      <c r="C402" s="27" t="s">
        <v>22</v>
      </c>
      <c r="D402" s="29" t="n">
        <v>100</v>
      </c>
      <c r="E402" s="29" t="n">
        <v>100</v>
      </c>
      <c r="F402" s="29" t="n">
        <v>100</v>
      </c>
      <c r="G402" s="30" t="n">
        <f aca="false">F402/E402*100</f>
        <v>100</v>
      </c>
      <c r="H402" s="30" t="n">
        <f aca="false">F402/D402*100</f>
        <v>100</v>
      </c>
      <c r="I402" s="93"/>
    </row>
    <row r="403" customFormat="false" ht="76.5" hidden="false" customHeight="false" outlineLevel="0" collapsed="false">
      <c r="A403" s="32" t="n">
        <v>7</v>
      </c>
      <c r="B403" s="33" t="s">
        <v>520</v>
      </c>
      <c r="C403" s="32" t="s">
        <v>17</v>
      </c>
      <c r="D403" s="94" t="n">
        <v>4</v>
      </c>
      <c r="E403" s="34" t="n">
        <v>0</v>
      </c>
      <c r="F403" s="94" t="n">
        <v>0</v>
      </c>
      <c r="G403" s="35" t="e">
        <f aca="false">F403/E403*100</f>
        <v>#DIV/0!</v>
      </c>
      <c r="H403" s="35" t="n">
        <f aca="false">F403/D403*100</f>
        <v>0</v>
      </c>
      <c r="I403" s="95" t="n">
        <v>0</v>
      </c>
    </row>
    <row r="404" customFormat="false" ht="38.25" hidden="false" customHeight="false" outlineLevel="0" collapsed="false">
      <c r="A404" s="32" t="n">
        <v>8</v>
      </c>
      <c r="B404" s="33" t="s">
        <v>521</v>
      </c>
      <c r="C404" s="32" t="s">
        <v>17</v>
      </c>
      <c r="D404" s="96" t="n">
        <v>721</v>
      </c>
      <c r="E404" s="34" t="n">
        <v>1195</v>
      </c>
      <c r="F404" s="96" t="n">
        <v>1195</v>
      </c>
      <c r="G404" s="35" t="n">
        <f aca="false">F404/E404*100</f>
        <v>100</v>
      </c>
      <c r="H404" s="35" t="n">
        <f aca="false">F404/D404*100</f>
        <v>165.742024965326</v>
      </c>
      <c r="I404" s="95"/>
    </row>
    <row r="405" customFormat="false" ht="25.5" hidden="false" customHeight="false" outlineLevel="0" collapsed="false">
      <c r="A405" s="32" t="n">
        <v>9</v>
      </c>
      <c r="B405" s="33" t="s">
        <v>522</v>
      </c>
      <c r="C405" s="32" t="s">
        <v>312</v>
      </c>
      <c r="D405" s="94" t="n">
        <v>0</v>
      </c>
      <c r="E405" s="34" t="n">
        <v>0</v>
      </c>
      <c r="F405" s="94" t="n">
        <v>0</v>
      </c>
      <c r="G405" s="35" t="s">
        <v>159</v>
      </c>
      <c r="H405" s="35" t="s">
        <v>159</v>
      </c>
      <c r="I405" s="95" t="s">
        <v>523</v>
      </c>
    </row>
    <row r="406" customFormat="false" ht="102" hidden="false" customHeight="false" outlineLevel="0" collapsed="false">
      <c r="A406" s="32" t="n">
        <v>10</v>
      </c>
      <c r="B406" s="33" t="s">
        <v>524</v>
      </c>
      <c r="C406" s="32" t="s">
        <v>17</v>
      </c>
      <c r="D406" s="32" t="n">
        <v>1</v>
      </c>
      <c r="E406" s="32" t="n">
        <v>0</v>
      </c>
      <c r="F406" s="32" t="n">
        <v>0</v>
      </c>
      <c r="G406" s="35" t="e">
        <f aca="false">F406/E406*100</f>
        <v>#DIV/0!</v>
      </c>
      <c r="H406" s="35" t="s">
        <v>159</v>
      </c>
      <c r="I406" s="95" t="s">
        <v>523</v>
      </c>
    </row>
    <row r="407" customFormat="false" ht="32.25" hidden="false" customHeight="true" outlineLevel="0" collapsed="false">
      <c r="A407" s="38" t="s">
        <v>525</v>
      </c>
      <c r="B407" s="38"/>
      <c r="C407" s="38"/>
      <c r="D407" s="38"/>
      <c r="E407" s="38"/>
      <c r="F407" s="38"/>
      <c r="G407" s="38"/>
      <c r="H407" s="38"/>
      <c r="I407" s="38"/>
    </row>
    <row r="408" customFormat="false" ht="25.5" hidden="false" customHeight="false" outlineLevel="0" collapsed="false">
      <c r="A408" s="97" t="n">
        <v>1</v>
      </c>
      <c r="B408" s="10" t="s">
        <v>526</v>
      </c>
      <c r="C408" s="8" t="s">
        <v>17</v>
      </c>
      <c r="D408" s="15" t="n">
        <v>12</v>
      </c>
      <c r="E408" s="15" t="n">
        <v>12</v>
      </c>
      <c r="F408" s="15" t="n">
        <v>14</v>
      </c>
      <c r="G408" s="9" t="n">
        <f aca="false">F408/E408*100</f>
        <v>116.666666666667</v>
      </c>
      <c r="H408" s="9" t="n">
        <f aca="false">F408/D408*100</f>
        <v>116.666666666667</v>
      </c>
      <c r="I408" s="71"/>
    </row>
    <row r="409" customFormat="false" ht="25.5" hidden="false" customHeight="false" outlineLevel="0" collapsed="false">
      <c r="A409" s="8" t="n">
        <v>2</v>
      </c>
      <c r="B409" s="10" t="s">
        <v>527</v>
      </c>
      <c r="C409" s="8" t="s">
        <v>17</v>
      </c>
      <c r="D409" s="15" t="n">
        <v>57</v>
      </c>
      <c r="E409" s="15" t="n">
        <v>60</v>
      </c>
      <c r="F409" s="15" t="n">
        <v>65</v>
      </c>
      <c r="G409" s="9" t="n">
        <f aca="false">F409/E409*100</f>
        <v>108.333333333333</v>
      </c>
      <c r="H409" s="9" t="n">
        <f aca="false">F409/D409*100</f>
        <v>114.035087719298</v>
      </c>
      <c r="I409" s="71"/>
    </row>
    <row r="410" customFormat="false" ht="90" hidden="false" customHeight="true" outlineLevel="0" collapsed="false">
      <c r="A410" s="8" t="n">
        <v>3</v>
      </c>
      <c r="B410" s="10" t="s">
        <v>528</v>
      </c>
      <c r="C410" s="8" t="s">
        <v>17</v>
      </c>
      <c r="D410" s="15" t="n">
        <v>63</v>
      </c>
      <c r="E410" s="15" t="n">
        <v>70</v>
      </c>
      <c r="F410" s="15" t="n">
        <v>73</v>
      </c>
      <c r="G410" s="9" t="n">
        <f aca="false">F410/E410*100</f>
        <v>104.285714285714</v>
      </c>
      <c r="H410" s="9" t="n">
        <f aca="false">F410/D410*100</f>
        <v>115.873015873016</v>
      </c>
      <c r="I410" s="71"/>
    </row>
    <row r="411" customFormat="false" ht="114.75" hidden="false" customHeight="true" outlineLevel="0" collapsed="false">
      <c r="A411" s="8" t="n">
        <v>4</v>
      </c>
      <c r="B411" s="10" t="s">
        <v>529</v>
      </c>
      <c r="C411" s="8" t="s">
        <v>17</v>
      </c>
      <c r="D411" s="15" t="n">
        <v>42</v>
      </c>
      <c r="E411" s="15" t="n">
        <v>50</v>
      </c>
      <c r="F411" s="15" t="n">
        <v>54</v>
      </c>
      <c r="G411" s="9" t="n">
        <f aca="false">F411/E411*100</f>
        <v>108</v>
      </c>
      <c r="H411" s="9" t="n">
        <f aca="false">F411/D411*100</f>
        <v>128.571428571429</v>
      </c>
      <c r="I411" s="71"/>
    </row>
    <row r="412" customFormat="false" ht="32.25" hidden="false" customHeight="true" outlineLevel="0" collapsed="false">
      <c r="A412" s="38" t="s">
        <v>530</v>
      </c>
      <c r="B412" s="38"/>
      <c r="C412" s="38"/>
      <c r="D412" s="38"/>
      <c r="E412" s="38"/>
      <c r="F412" s="38"/>
      <c r="G412" s="38"/>
      <c r="H412" s="38"/>
      <c r="I412" s="38"/>
    </row>
    <row r="413" customFormat="false" ht="165.75" hidden="false" customHeight="false" outlineLevel="0" collapsed="false">
      <c r="A413" s="8" t="n">
        <v>1</v>
      </c>
      <c r="B413" s="10" t="s">
        <v>531</v>
      </c>
      <c r="C413" s="8" t="s">
        <v>22</v>
      </c>
      <c r="D413" s="15" t="n">
        <v>93.5</v>
      </c>
      <c r="E413" s="15" t="s">
        <v>532</v>
      </c>
      <c r="F413" s="15" t="n">
        <v>86.9</v>
      </c>
      <c r="G413" s="9" t="n">
        <f aca="false">F413/92*100</f>
        <v>94.4565217391304</v>
      </c>
      <c r="H413" s="9" t="n">
        <f aca="false">F413/D413*100</f>
        <v>92.9411764705882</v>
      </c>
      <c r="I413" s="98" t="s">
        <v>533</v>
      </c>
    </row>
    <row r="414" customFormat="false" ht="51" hidden="false" customHeight="false" outlineLevel="0" collapsed="false">
      <c r="A414" s="8" t="n">
        <v>2</v>
      </c>
      <c r="B414" s="10" t="s">
        <v>534</v>
      </c>
      <c r="C414" s="8" t="s">
        <v>22</v>
      </c>
      <c r="D414" s="15" t="n">
        <v>0.1</v>
      </c>
      <c r="E414" s="15" t="s">
        <v>535</v>
      </c>
      <c r="F414" s="15" t="n">
        <v>0.1</v>
      </c>
      <c r="G414" s="9" t="n">
        <v>100</v>
      </c>
      <c r="H414" s="9" t="n">
        <f aca="false">F414/D414*100</f>
        <v>100</v>
      </c>
      <c r="I414" s="9"/>
    </row>
    <row r="415" customFormat="false" ht="74.25" hidden="false" customHeight="true" outlineLevel="0" collapsed="false">
      <c r="A415" s="8" t="n">
        <v>3</v>
      </c>
      <c r="B415" s="10" t="s">
        <v>536</v>
      </c>
      <c r="C415" s="8" t="s">
        <v>22</v>
      </c>
      <c r="D415" s="15" t="s">
        <v>537</v>
      </c>
      <c r="E415" s="15" t="s">
        <v>538</v>
      </c>
      <c r="F415" s="15" t="s">
        <v>537</v>
      </c>
      <c r="G415" s="9" t="n">
        <v>100</v>
      </c>
      <c r="H415" s="9" t="n">
        <v>100</v>
      </c>
      <c r="I415" s="9"/>
    </row>
    <row r="416" customFormat="false" ht="38.25" hidden="false" customHeight="false" outlineLevel="0" collapsed="false">
      <c r="A416" s="8" t="n">
        <v>4</v>
      </c>
      <c r="B416" s="10" t="s">
        <v>539</v>
      </c>
      <c r="C416" s="8" t="s">
        <v>22</v>
      </c>
      <c r="D416" s="15" t="n">
        <v>0</v>
      </c>
      <c r="E416" s="15" t="n">
        <v>0</v>
      </c>
      <c r="F416" s="15" t="n">
        <v>0</v>
      </c>
      <c r="G416" s="9" t="n">
        <v>100</v>
      </c>
      <c r="H416" s="9" t="n">
        <v>100</v>
      </c>
      <c r="I416" s="9"/>
    </row>
    <row r="417" customFormat="false" ht="76.5" hidden="false" customHeight="false" outlineLevel="0" collapsed="false">
      <c r="A417" s="8" t="n">
        <v>5</v>
      </c>
      <c r="B417" s="10" t="s">
        <v>540</v>
      </c>
      <c r="C417" s="8" t="s">
        <v>22</v>
      </c>
      <c r="D417" s="20" t="n">
        <v>1.2</v>
      </c>
      <c r="E417" s="15" t="s">
        <v>538</v>
      </c>
      <c r="F417" s="19" t="n">
        <v>1.75</v>
      </c>
      <c r="G417" s="9" t="n">
        <f aca="false">10/F417*100</f>
        <v>571.428571428571</v>
      </c>
      <c r="H417" s="9" t="n">
        <f aca="false">F417/D417*100</f>
        <v>145.833333333333</v>
      </c>
      <c r="I417" s="9"/>
    </row>
    <row r="418" customFormat="false" ht="38.25" hidden="false" customHeight="false" outlineLevel="0" collapsed="false">
      <c r="A418" s="8" t="n">
        <v>6</v>
      </c>
      <c r="B418" s="10" t="s">
        <v>541</v>
      </c>
      <c r="C418" s="8" t="s">
        <v>542</v>
      </c>
      <c r="D418" s="15" t="n">
        <v>20.3</v>
      </c>
      <c r="E418" s="15" t="s">
        <v>543</v>
      </c>
      <c r="F418" s="15" t="n">
        <v>25.5</v>
      </c>
      <c r="G418" s="9" t="n">
        <f aca="false">F418/20.1*100</f>
        <v>126.865671641791</v>
      </c>
      <c r="H418" s="9" t="n">
        <f aca="false">F418/D418*100</f>
        <v>125.615763546798</v>
      </c>
      <c r="I418" s="9"/>
    </row>
    <row r="419" customFormat="false" ht="32.25" hidden="false" customHeight="true" outlineLevel="0" collapsed="false">
      <c r="A419" s="38" t="s">
        <v>544</v>
      </c>
      <c r="B419" s="38"/>
      <c r="C419" s="38"/>
      <c r="D419" s="38"/>
      <c r="E419" s="38"/>
      <c r="F419" s="38"/>
      <c r="G419" s="38"/>
      <c r="H419" s="38"/>
      <c r="I419" s="38"/>
    </row>
    <row r="420" customFormat="false" ht="63.75" hidden="false" customHeight="false" outlineLevel="0" collapsed="false">
      <c r="A420" s="8" t="s">
        <v>103</v>
      </c>
      <c r="B420" s="10" t="s">
        <v>545</v>
      </c>
      <c r="C420" s="8" t="s">
        <v>175</v>
      </c>
      <c r="D420" s="15" t="n">
        <v>9</v>
      </c>
      <c r="E420" s="15" t="n">
        <v>10</v>
      </c>
      <c r="F420" s="15" t="n">
        <v>14</v>
      </c>
      <c r="G420" s="9" t="n">
        <f aca="false">F420/E420*100</f>
        <v>140</v>
      </c>
      <c r="H420" s="9" t="n">
        <f aca="false">F420/D420*100</f>
        <v>155.555555555556</v>
      </c>
      <c r="I420" s="71"/>
    </row>
    <row r="421" customFormat="false" ht="38.25" hidden="false" customHeight="false" outlineLevel="0" collapsed="false">
      <c r="A421" s="8" t="s">
        <v>105</v>
      </c>
      <c r="B421" s="10" t="s">
        <v>546</v>
      </c>
      <c r="C421" s="8" t="s">
        <v>175</v>
      </c>
      <c r="D421" s="15" t="n">
        <v>5</v>
      </c>
      <c r="E421" s="15" t="n">
        <v>6</v>
      </c>
      <c r="F421" s="15" t="n">
        <v>6</v>
      </c>
      <c r="G421" s="9" t="n">
        <f aca="false">F421/E421*100</f>
        <v>100</v>
      </c>
      <c r="H421" s="9" t="n">
        <f aca="false">F421/D421*100</f>
        <v>120</v>
      </c>
      <c r="I421" s="71"/>
    </row>
    <row r="422" customFormat="false" ht="38.25" hidden="false" customHeight="false" outlineLevel="0" collapsed="false">
      <c r="A422" s="8" t="s">
        <v>105</v>
      </c>
      <c r="B422" s="10" t="s">
        <v>547</v>
      </c>
      <c r="C422" s="8" t="s">
        <v>175</v>
      </c>
      <c r="D422" s="15" t="n">
        <v>4</v>
      </c>
      <c r="E422" s="15" t="n">
        <v>4</v>
      </c>
      <c r="F422" s="15" t="n">
        <v>9</v>
      </c>
      <c r="G422" s="9" t="n">
        <f aca="false">F422/E422*100</f>
        <v>225</v>
      </c>
      <c r="H422" s="9" t="n">
        <f aca="false">F422/D422*100</f>
        <v>225</v>
      </c>
      <c r="I422" s="71"/>
    </row>
    <row r="423" customFormat="false" ht="76.5" hidden="false" customHeight="false" outlineLevel="0" collapsed="false">
      <c r="A423" s="8" t="s">
        <v>548</v>
      </c>
      <c r="B423" s="10" t="s">
        <v>549</v>
      </c>
      <c r="C423" s="8" t="s">
        <v>175</v>
      </c>
      <c r="D423" s="15" t="n">
        <v>7</v>
      </c>
      <c r="E423" s="15" t="n">
        <v>7</v>
      </c>
      <c r="F423" s="15" t="n">
        <v>7</v>
      </c>
      <c r="G423" s="9" t="n">
        <f aca="false">F423/E423*100</f>
        <v>100</v>
      </c>
      <c r="H423" s="9" t="n">
        <f aca="false">F423/D423*100</f>
        <v>100</v>
      </c>
      <c r="I423" s="71"/>
    </row>
  </sheetData>
  <mergeCells count="91">
    <mergeCell ref="H1:I1"/>
    <mergeCell ref="A2:I2"/>
    <mergeCell ref="A3:I3"/>
    <mergeCell ref="A4:I4"/>
    <mergeCell ref="A6:A8"/>
    <mergeCell ref="B6:B8"/>
    <mergeCell ref="C6:C8"/>
    <mergeCell ref="D6:F6"/>
    <mergeCell ref="G6:G8"/>
    <mergeCell ref="H6:H8"/>
    <mergeCell ref="I6:I8"/>
    <mergeCell ref="D7:D8"/>
    <mergeCell ref="E7:F7"/>
    <mergeCell ref="A10:I10"/>
    <mergeCell ref="A16:I16"/>
    <mergeCell ref="A20:I20"/>
    <mergeCell ref="A23:I23"/>
    <mergeCell ref="A33:I33"/>
    <mergeCell ref="A43:I43"/>
    <mergeCell ref="A55:I55"/>
    <mergeCell ref="A63:I63"/>
    <mergeCell ref="A64:I64"/>
    <mergeCell ref="A67:I67"/>
    <mergeCell ref="A75:I75"/>
    <mergeCell ref="A77:I77"/>
    <mergeCell ref="A81:I81"/>
    <mergeCell ref="A83:I83"/>
    <mergeCell ref="A110:I110"/>
    <mergeCell ref="A117:I117"/>
    <mergeCell ref="A131:I131"/>
    <mergeCell ref="A137:I137"/>
    <mergeCell ref="A142:I142"/>
    <mergeCell ref="A148:I148"/>
    <mergeCell ref="A159:I159"/>
    <mergeCell ref="A162:I162"/>
    <mergeCell ref="A167:I167"/>
    <mergeCell ref="A174:I174"/>
    <mergeCell ref="A180:I180"/>
    <mergeCell ref="A187:I187"/>
    <mergeCell ref="I188:I190"/>
    <mergeCell ref="A198:I198"/>
    <mergeCell ref="A199:I199"/>
    <mergeCell ref="A207:I207"/>
    <mergeCell ref="A212:I212"/>
    <mergeCell ref="A214:I214"/>
    <mergeCell ref="A222:I222"/>
    <mergeCell ref="A235:I235"/>
    <mergeCell ref="A241:I241"/>
    <mergeCell ref="A242:I242"/>
    <mergeCell ref="A243:A244"/>
    <mergeCell ref="B243:B244"/>
    <mergeCell ref="I243:I244"/>
    <mergeCell ref="A245:A246"/>
    <mergeCell ref="B245:B246"/>
    <mergeCell ref="I245:I246"/>
    <mergeCell ref="A249:A250"/>
    <mergeCell ref="B249:B250"/>
    <mergeCell ref="C249:C250"/>
    <mergeCell ref="I249:I250"/>
    <mergeCell ref="A275:I275"/>
    <mergeCell ref="A278:I278"/>
    <mergeCell ref="A283:I283"/>
    <mergeCell ref="A289:I289"/>
    <mergeCell ref="A293:I293"/>
    <mergeCell ref="A297:I297"/>
    <mergeCell ref="A302:I302"/>
    <mergeCell ref="A305:I305"/>
    <mergeCell ref="A320:I320"/>
    <mergeCell ref="A321:I321"/>
    <mergeCell ref="A326:A327"/>
    <mergeCell ref="B326:B327"/>
    <mergeCell ref="I326:I327"/>
    <mergeCell ref="A329:I329"/>
    <mergeCell ref="A333:I333"/>
    <mergeCell ref="A336:I336"/>
    <mergeCell ref="A346:I346"/>
    <mergeCell ref="A348:I348"/>
    <mergeCell ref="A349:I349"/>
    <mergeCell ref="A354:I354"/>
    <mergeCell ref="A360:I360"/>
    <mergeCell ref="A362:I362"/>
    <mergeCell ref="A365:I365"/>
    <mergeCell ref="A377:I377"/>
    <mergeCell ref="A378:I378"/>
    <mergeCell ref="A384:I384"/>
    <mergeCell ref="A390:I390"/>
    <mergeCell ref="A395:I395"/>
    <mergeCell ref="A396:I396"/>
    <mergeCell ref="A407:I407"/>
    <mergeCell ref="A412:I412"/>
    <mergeCell ref="A419:I419"/>
  </mergeCells>
  <hyperlinks>
    <hyperlink ref="B99" location="P547" display="Количество инвалидов и участников Великой Отечественной войны, тружеников тыла и вдов погибших (умерших) инвалидов и участников Великой Отечественной войны, получивших единовременную адресную социальную помощь на проведение капитального ремонта индивидуальных жилых домов"/>
    <hyperlink ref="B204" r:id="rId1" display="Количество ТОС, победивших в конкурсах, проводимых в рамках подпрограммы «Общественное участие»"/>
  </hyperlinks>
  <printOptions headings="false" gridLines="false" gridLinesSet="true" horizontalCentered="false" verticalCentered="false"/>
  <pageMargins left="0.7875" right="0.7875" top="0.7875" bottom="0.39375" header="0.511811023622047" footer="0.511811023622047"/>
  <pageSetup paperSize="9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3878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Таирова Елена Николаевна</dc:creator>
  <dc:description/>
  <dc:language>ru-RU</dc:language>
  <cp:lastModifiedBy/>
  <cp:lastPrinted>2025-04-15T07:08:17Z</cp:lastPrinted>
  <dcterms:modified xsi:type="dcterms:W3CDTF">2025-04-16T12:55:59Z</dcterms:modified>
  <cp:revision>771</cp:revision>
  <dc:subject/>
  <dc:title>Постановление Городской Управы г. Калуги от 12.11.2013 N 345-п(ред. от 21.03.2019)"Об утверждении муниципальной программы муниципального образования "Город Калуга" "Развитие сельского хозяйства и регулирование рынков сельскохозяйственной продукции, сырья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15</vt:lpwstr>
  </property>
  <property fmtid="{D5CDD505-2E9C-101B-9397-08002B2CF9AE}" pid="3" name="ProgId">
    <vt:lpwstr>Word.Document</vt:lpwstr>
  </property>
</Properties>
</file>