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18"/>
  </bookViews>
  <sheets>
    <sheet name="финансы" sheetId="1" state="visible" r:id="rId3"/>
    <sheet name="индикаторы" sheetId="2" state="visible" r:id="rId4"/>
    <sheet name="контр точки, меропр Общегос" sheetId="3" state="visible" r:id="rId5"/>
    <sheet name="показатели  общ" sheetId="4" state="visible" r:id="rId6"/>
    <sheet name="контр точки, меропр Нац без" sheetId="5" state="visible" r:id="rId7"/>
    <sheet name="показатели нац без" sheetId="6" state="visible" r:id="rId8"/>
    <sheet name="контр точки, меропр Нац эконом" sheetId="7" state="visible" r:id="rId9"/>
    <sheet name="показатели нац эк" sheetId="8" state="visible" r:id="rId10"/>
    <sheet name="контр точки, меропр ЖКХ" sheetId="9" state="visible" r:id="rId11"/>
    <sheet name="показатели ЖКХ" sheetId="10" state="visible" r:id="rId12"/>
    <sheet name="контр точки, мероприятия Образ" sheetId="11" state="visible" r:id="rId13"/>
    <sheet name="показатели образ" sheetId="12" state="visible" r:id="rId14"/>
    <sheet name="контр точки, меропр Культ, Кине" sheetId="13" state="visible" r:id="rId15"/>
    <sheet name="показатели культ" sheetId="14" state="visible" r:id="rId16"/>
    <sheet name="контр точки, меропр Соц политик" sheetId="15" state="visible" r:id="rId17"/>
    <sheet name="показатели соц" sheetId="16" state="visible" r:id="rId18"/>
    <sheet name="контр точки, меропр СМИ " sheetId="17" state="visible" r:id="rId19"/>
    <sheet name="показатели СМИ" sheetId="18" state="visible" r:id="rId20"/>
    <sheet name="Оценка " sheetId="19" state="visible" r:id="rId21"/>
  </sheets>
  <definedNames>
    <definedName function="false" hidden="false" localSheetId="0" name="_xlnm.Print_Area" vbProcedure="false">финансы!$A$1:$G$230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<sst xmlns="http://schemas.openxmlformats.org/spreadsheetml/2006/main" count="2013" uniqueCount="514">
  <si>
    <t xml:space="preserve">          Годовой отчет о ходе реализации муниципальной программы</t>
  </si>
  <si>
    <r>
      <rPr>
        <b val="true"/>
        <sz val="12"/>
        <color theme="1"/>
        <rFont val="Times New Roman"/>
        <family val="1"/>
        <charset val="204"/>
      </rPr>
      <t xml:space="preserve">                   За __________</t>
    </r>
    <r>
      <rPr>
        <b val="true"/>
        <u val="single"/>
        <sz val="12"/>
        <color theme="1"/>
        <rFont val="Times New Roman"/>
        <family val="1"/>
        <charset val="204"/>
      </rPr>
      <t xml:space="preserve">_2025_</t>
    </r>
    <r>
      <rPr>
        <b val="true"/>
        <sz val="12"/>
        <color theme="1"/>
        <rFont val="Times New Roman"/>
        <family val="1"/>
        <charset val="204"/>
      </rPr>
      <t xml:space="preserve">_____________________</t>
    </r>
  </si>
  <si>
    <t xml:space="preserve">                             (отчетный период)</t>
  </si>
  <si>
    <r>
      <rPr>
        <b val="true"/>
        <sz val="12"/>
        <color theme="1"/>
        <rFont val="Times New Roman"/>
        <family val="1"/>
        <charset val="204"/>
      </rPr>
      <t xml:space="preserve">Наименование муниципальной программы </t>
    </r>
    <r>
      <rPr>
        <b val="true"/>
        <u val="single"/>
        <sz val="12"/>
        <color theme="1"/>
        <rFont val="Times New Roman"/>
        <family val="1"/>
        <charset val="204"/>
      </rPr>
      <t xml:space="preserve">«Создание условий для эффективного муниципального управления в городском округе городе Калуге Калужской области»</t>
    </r>
  </si>
  <si>
    <r>
      <rPr>
        <b val="true"/>
        <sz val="12"/>
        <color theme="1"/>
        <rFont val="Times New Roman"/>
        <family val="1"/>
        <charset val="204"/>
      </rPr>
      <t xml:space="preserve">Ответственный исполнитель муниципальной программы</t>
    </r>
    <r>
      <rPr>
        <b val="true"/>
        <u val="single"/>
        <sz val="12"/>
        <color theme="1"/>
        <rFont val="Times New Roman"/>
        <family val="1"/>
        <charset val="204"/>
      </rPr>
      <t xml:space="preserve"> управление делами главы городского округа города Калуги </t>
    </r>
  </si>
  <si>
    <t xml:space="preserve">Наименование муниципальной программы, направления муниципальной программы и источника финансового обеспечения</t>
  </si>
  <si>
    <t xml:space="preserve">Объем финансового обеспечения, тыс. рублей</t>
  </si>
  <si>
    <t xml:space="preserve">Исполнение, тыс. рублей</t>
  </si>
  <si>
    <t xml:space="preserve">Процент исполнения, (4) / (3) x 100</t>
  </si>
  <si>
    <t xml:space="preserve">Комментарий &lt;1&gt;</t>
  </si>
  <si>
    <t xml:space="preserve">Предусмотрено программой/направлением на 31.12.2025</t>
  </si>
  <si>
    <t xml:space="preserve">Сводная бюджетная роспись</t>
  </si>
  <si>
    <t xml:space="preserve">Кассовое исполнение</t>
  </si>
  <si>
    <t xml:space="preserve">Муниципальная программа "Создание условий для эффективного муниципального управления в городском округе городе Калуге Калужской области  " (всего), в том числе</t>
  </si>
  <si>
    <t xml:space="preserve">средства федерального бюджета</t>
  </si>
  <si>
    <t xml:space="preserve">средства областного бюджета</t>
  </si>
  <si>
    <t xml:space="preserve">средства бюджета городского округа города Калуги Калужской области</t>
  </si>
  <si>
    <t xml:space="preserve">иные источники &lt;2&gt;</t>
  </si>
  <si>
    <t xml:space="preserve">направление "Общегосударственные вопросы". управление делами главы городского округа города Калуги</t>
  </si>
  <si>
    <t xml:space="preserve">А1 (исполненние по направлению)</t>
  </si>
  <si>
    <t xml:space="preserve">Комплекс процессных мероприятий "Обеспечение деятельности органов администрации городского округа города Калуги»</t>
  </si>
  <si>
    <t xml:space="preserve">Комплекс процессных мероприятий "Реализация кадровой политики и развитие кадрового состава"</t>
  </si>
  <si>
    <t xml:space="preserve">Комплекс процессных мероприятий "Создание условий для обеспечения деятельности органов администрации городского округа"</t>
  </si>
  <si>
    <t xml:space="preserve">Комплекс процессных мероприятий «Создание условий для развития и оказания поддержки социально ориентированным некоммерческим организациям»</t>
  </si>
  <si>
    <t xml:space="preserve">направление «Общегосударственные вопросы». Соисполнитель управление социальной защиты города Калуги</t>
  </si>
  <si>
    <t xml:space="preserve">А2 (исполненние по направлению)</t>
  </si>
  <si>
    <t xml:space="preserve">направление «Общегосударственные вопросы». Соисполнитель управление по работе с населением на территориях </t>
  </si>
  <si>
    <t xml:space="preserve">А3 (исполненние по направлению)</t>
  </si>
  <si>
    <t xml:space="preserve">Комплекс процессных мероприятий «Реализация кадровой политики и развитие кадрового состава»</t>
  </si>
  <si>
    <t xml:space="preserve">направление «Общегосударственные вопросы ». Соисполнитель управление финансов города Калуги</t>
  </si>
  <si>
    <t xml:space="preserve">А4 (исполненние по направлению)</t>
  </si>
  <si>
    <t xml:space="preserve">направление «Общегосударственные вопросы». Соисполнитель управление архитектуры, градостроительства и земельных отношений города Калуги</t>
  </si>
  <si>
    <t xml:space="preserve">А5 (исполненние по направлению)</t>
  </si>
  <si>
    <t xml:space="preserve">направление «Национальная безопасностьи правоохранительная деятельность». Соисполнитель управление записи актов гражданского состояния </t>
  </si>
  <si>
    <t xml:space="preserve">А6 (исполненние по направлению)</t>
  </si>
  <si>
    <t xml:space="preserve">направление «Национальная безопасность и правоохранительная деятельность». Соисполнитель отдел по организации защиты населения</t>
  </si>
  <si>
    <t xml:space="preserve">А7 (исполненние по направлению)</t>
  </si>
  <si>
    <t xml:space="preserve">направление «Национальная экономика». Соисполнитель управление экономики и имущественных отношений города Калуги</t>
  </si>
  <si>
    <t xml:space="preserve">А8 (исполненние по направлению)</t>
  </si>
  <si>
    <t xml:space="preserve">направление «Жилищно-коммунальное хозяйство». Соисполнитель управление городского хозяйства города Калуги</t>
  </si>
  <si>
    <t xml:space="preserve">А9 (исполненние по направлению)</t>
  </si>
  <si>
    <t xml:space="preserve">направление «Жилищно-коммунальное хозяйство». Соисполнитель управление жилищно-коммунального хозяйства города Калуги</t>
  </si>
  <si>
    <t xml:space="preserve">А10 (исполненние по направлению)</t>
  </si>
  <si>
    <t xml:space="preserve">направление «Образование». управление делами главы городского округа города Калуги</t>
  </si>
  <si>
    <t xml:space="preserve">А11 (исполненние по направлению)</t>
  </si>
  <si>
    <t xml:space="preserve">направление «Образование». Соисполнитель управление городского хозяйства города Калуги</t>
  </si>
  <si>
    <t xml:space="preserve">А12 (исполненние по направлению)</t>
  </si>
  <si>
    <t xml:space="preserve">направление «Образование». Соисполнитель управление экономики  и имущественных отношений города Калуги</t>
  </si>
  <si>
    <t xml:space="preserve">А13 (исполненние по направлению)</t>
  </si>
  <si>
    <t xml:space="preserve">направление «Образование». Соисполнитель управление социальной защиты города Калуги</t>
  </si>
  <si>
    <t xml:space="preserve">А14 (исполненние по направлению)</t>
  </si>
  <si>
    <t xml:space="preserve">направление «Образование». Соисполнитель управление финансов города Калуги</t>
  </si>
  <si>
    <t xml:space="preserve">А15 (исполненние по направлению)</t>
  </si>
  <si>
    <t xml:space="preserve">направление «Образование». Соисполнитель управление образования города Калуги</t>
  </si>
  <si>
    <t xml:space="preserve">А16 (исполненние по направлению)</t>
  </si>
  <si>
    <t xml:space="preserve">направление «Образование». Соисполнитель управление архитектуры, градостроительства и земельных отношений города Калуги</t>
  </si>
  <si>
    <t xml:space="preserve">А17 (исполненние по направлению)</t>
  </si>
  <si>
    <t xml:space="preserve">направление «Образование». Соисполнитель управление по работе с населением на территориях </t>
  </si>
  <si>
    <t xml:space="preserve">А18 (исполненние по направлению)</t>
  </si>
  <si>
    <t xml:space="preserve">направление «Культура, кинематография». Соисполнитель управление культуры города Калуги</t>
  </si>
  <si>
    <t xml:space="preserve">А19 (исполненние по направлению)</t>
  </si>
  <si>
    <t xml:space="preserve">направление «Социальная политика». Соисполнитель управление социальной защиты города Калуги</t>
  </si>
  <si>
    <t xml:space="preserve">А20 (исполненние по направлению)</t>
  </si>
  <si>
    <t xml:space="preserve">направление «Социальная политика». Соисполнитель отдел по охране прав несовершеннолетних, недееспособных и патронажу горда Калуги</t>
  </si>
  <si>
    <t xml:space="preserve">А21 (исполненние по направлению)</t>
  </si>
  <si>
    <t xml:space="preserve">направление «Средства массовой информации». управление делами главы городского округа города Калуги</t>
  </si>
  <si>
    <t xml:space="preserve">А22 (исполненние по направлению)</t>
  </si>
  <si>
    <t xml:space="preserve">Комплекс процессных мероприятий «Обеспечение муниципальной поддержки средств массовой информации, обеспечивающих информационную открытость деятельности органов местного самоуправления»</t>
  </si>
  <si>
    <t xml:space="preserve">Комплекс процессных мероприятий «Укрепление общественного здоровья в городском округе городе Калужской области»</t>
  </si>
  <si>
    <t xml:space="preserve">    &lt;1&gt; Указываются причины отклонения (при наличии отклонений).</t>
  </si>
  <si>
    <t xml:space="preserve">    &lt;2&gt;   Указываются   собственные  средства  организаций  (при  наличии);</t>
  </si>
  <si>
    <t xml:space="preserve">средства  фондов  (при  наличии);  средства  физических  лиц (при наличии);</t>
  </si>
  <si>
    <t xml:space="preserve">привлеченные средства, за исключением бюджетных ассигнований (при наличии).</t>
  </si>
  <si>
    <t xml:space="preserve">...</t>
  </si>
  <si>
    <t xml:space="preserve">                Сведения о достижении значений индикаторов</t>
  </si>
  <si>
    <t xml:space="preserve">№ п/п</t>
  </si>
  <si>
    <t xml:space="preserve">Наименование индикатора</t>
  </si>
  <si>
    <t xml:space="preserve">Ед. изм.</t>
  </si>
  <si>
    <t xml:space="preserve">Значения индикатора</t>
  </si>
  <si>
    <t xml:space="preserve">Обоснование отклонений значений индикатора на конец отчетного года (при наличии)</t>
  </si>
  <si>
    <t xml:space="preserve">Год, предшествующий отчетному</t>
  </si>
  <si>
    <t xml:space="preserve">Отчетный год</t>
  </si>
  <si>
    <t xml:space="preserve">план</t>
  </si>
  <si>
    <t xml:space="preserve">факт</t>
  </si>
  <si>
    <t xml:space="preserve">итог</t>
  </si>
  <si>
    <t xml:space="preserve">Доля сотрудников органов местного самоуправления городского округа города Калуги Калужской области, в отношении которых обеспечена реализация мероприятий по профессиональному развитию от общего количества сотрудников органов местного самоуправления  </t>
  </si>
  <si>
    <t xml:space="preserve">%</t>
  </si>
  <si>
    <t xml:space="preserve">Доля социально ориентированных некоммерческих организаций - получателей финансовой и имущественной поддержки, осуществляющих свою деятельность на территории городского округа города Калуги Калужской области, от общего количества поданных заявок</t>
  </si>
  <si>
    <t xml:space="preserve">% </t>
  </si>
  <si>
    <t xml:space="preserve">-</t>
  </si>
  <si>
    <t xml:space="preserve">Доля размещенных материалов о социально экономическом, историческом развитии городского округа города Калуги Калужской области, о развитии его общественной инфраструктуры и иной официальной информации от общего количества размещенных материалов</t>
  </si>
  <si>
    <t xml:space="preserve">Доля размещенных тематических материалов по укреплению общественного здоровья в городском округе городе Калуге Калужской области от общего количества размещенных материалов</t>
  </si>
  <si>
    <t xml:space="preserve">Имп</t>
  </si>
  <si>
    <t xml:space="preserve">       Сведения о выполнении (достижении) мероприятий и контрольных точек</t>
  </si>
  <si>
    <t xml:space="preserve">Направление «Общегосударственные вопросы»</t>
  </si>
  <si>
    <t xml:space="preserve">№</t>
  </si>
  <si>
    <t xml:space="preserve">Наименование мероприятия (результата)/контрольной точки</t>
  </si>
  <si>
    <t xml:space="preserve">Плановая дата наступления контрольной точки</t>
  </si>
  <si>
    <t xml:space="preserve">Фактическая дата наступления контрольной точки</t>
  </si>
  <si>
    <t xml:space="preserve">Ответственный исполнитель (должность)</t>
  </si>
  <si>
    <t xml:space="preserve">Подтверждающий документ</t>
  </si>
  <si>
    <t xml:space="preserve">Комментарий (результаты/ проблемы, возникшие в ходе реализации мероприятия)</t>
  </si>
  <si>
    <t xml:space="preserve">Расчет ("+" достигнуто; "-" не достигнуто)</t>
  </si>
  <si>
    <t xml:space="preserve">1. </t>
  </si>
  <si>
    <r>
      <rPr>
        <b val="true"/>
        <sz val="11"/>
        <color theme="1"/>
        <rFont val="Times New Roman"/>
        <family val="1"/>
        <charset val="1"/>
      </rPr>
      <t xml:space="preserve">Задача «</t>
    </r>
    <r>
      <rPr>
        <b val="true"/>
        <sz val="12"/>
        <rFont val="Times New Roman"/>
        <family val="1"/>
        <charset val="204"/>
      </rPr>
      <t xml:space="preserve">Обеспечение органов местного самоуправления городского округа города Калуги Калужской области» кадрами, отвечающими современным требованиям муниципального управления</t>
    </r>
    <r>
      <rPr>
        <b val="true"/>
        <sz val="11"/>
        <color theme="1"/>
        <rFont val="Times New Roman"/>
        <family val="1"/>
        <charset val="1"/>
      </rPr>
      <t xml:space="preserve">. </t>
    </r>
    <r>
      <rPr>
        <b val="true"/>
        <sz val="12"/>
        <rFont val="Times New Roman"/>
        <family val="1"/>
        <charset val="204"/>
      </rPr>
      <t xml:space="preserve">Повышение уровня профессионализма и компетентности на системной основе посредством обновления имеющихся и приобретения новых знаний и умений лиц, замещающих муниципальные должности, должности муниципальной службы, работников органов администрации городского округа города Калуги, не являющихся муниципальными служащими» структурного элемента «Реализация кадровой политики и развитие кадрового состава»</t>
    </r>
  </si>
  <si>
    <t xml:space="preserve">1.1.</t>
  </si>
  <si>
    <t xml:space="preserve">Мероприятие «Обучение и развитие кадрового потенциала»</t>
  </si>
  <si>
    <t xml:space="preserve">1.1.1.</t>
  </si>
  <si>
    <t xml:space="preserve">Контрольная точка 1 
Внесение изменений в план- график закупок, товаров, работ и услуг на 2025 финансовый год </t>
  </si>
  <si>
    <r>
      <rPr>
        <b val="true"/>
        <sz val="11"/>
        <color rgb="FFF10D0C"/>
        <rFont val="Times New Roman"/>
        <family val="1"/>
        <charset val="204"/>
      </rPr>
      <t xml:space="preserve">Управление делами главы городского округа города Калуги</t>
    </r>
    <r>
      <rPr>
        <b val="true"/>
        <sz val="11"/>
        <color theme="1"/>
        <rFont val="Times New Roman"/>
        <family val="1"/>
        <charset val="204"/>
      </rPr>
      <t xml:space="preserve">/отдел кадровой политики  и противодействия коррупции </t>
    </r>
  </si>
  <si>
    <t xml:space="preserve">План - график закупок, товаров, работ и услуг на 2025 финансовый год </t>
  </si>
  <si>
    <t xml:space="preserve">+</t>
  </si>
  <si>
    <t xml:space="preserve">1.1.2.</t>
  </si>
  <si>
    <t xml:space="preserve">Контрольная точка 2 
Заключение муниципального контракта на оказание услуг по профессиональному развитию </t>
  </si>
  <si>
    <t xml:space="preserve">муниципальный контракт от 11.12.2025 № 261-02/2025</t>
  </si>
  <si>
    <t xml:space="preserve">1.1.3.</t>
  </si>
  <si>
    <t xml:space="preserve">Контрольная точка 3
 Подписание акта приемки оказанных услуг по профессиональному развитию</t>
  </si>
  <si>
    <r>
      <rPr>
        <sz val="11"/>
        <color theme="1"/>
        <rFont val="Times New Roman"/>
        <family val="1"/>
        <charset val="1"/>
      </rPr>
      <t xml:space="preserve"> </t>
    </r>
    <r>
      <rPr>
        <sz val="11"/>
        <color theme="1"/>
        <rFont val="Times New Roman"/>
        <family val="1"/>
        <charset val="204"/>
      </rPr>
      <t xml:space="preserve">Акт № 0000-00000096 от 15.12.2025</t>
    </r>
  </si>
  <si>
    <t xml:space="preserve">1.1.4.</t>
  </si>
  <si>
    <r>
      <rPr>
        <sz val="11"/>
        <color theme="1"/>
        <rFont val="Times New Roman"/>
        <family val="1"/>
        <charset val="1"/>
      </rPr>
      <t xml:space="preserve">Контрольная точка 4  
</t>
    </r>
    <r>
      <rPr>
        <sz val="12"/>
        <rFont val="Times New Roman"/>
        <family val="1"/>
        <charset val="204"/>
      </rPr>
      <t xml:space="preserve">Оплата услуг по профессиональному развитию</t>
    </r>
  </si>
  <si>
    <t xml:space="preserve">Платежное поручение от 25.12.2025 № 463</t>
  </si>
  <si>
    <t xml:space="preserve">2. </t>
  </si>
  <si>
    <r>
      <rPr>
        <b val="true"/>
        <sz val="12"/>
        <rFont val="Times New Roman"/>
        <family val="1"/>
        <charset val="1"/>
      </rPr>
      <t xml:space="preserve"> Задача «Создание условий для эффективной деятельности и развития социально ориентированных некоммерческих организаций в </t>
    </r>
    <r>
      <rPr>
        <b val="true"/>
        <sz val="12"/>
        <color rgb="FF000000"/>
        <rFont val="Times New Roman"/>
        <family val="1"/>
        <charset val="1"/>
      </rPr>
      <t xml:space="preserve">городском округе городе Калуге Калужской области» структурного элемента «Создание условий для развития и оказания поддержки социально ориентированным некоммерческим организациям» </t>
    </r>
  </si>
  <si>
    <t xml:space="preserve">2.1</t>
  </si>
  <si>
    <r>
      <rPr>
        <sz val="11"/>
        <color rgb="FFFF0000"/>
        <rFont val="Times New Roman"/>
        <family val="1"/>
        <charset val="1"/>
      </rPr>
      <t xml:space="preserve">Мероприятие «</t>
    </r>
    <r>
      <rPr>
        <sz val="12"/>
        <color rgb="FFFF0000"/>
        <rFont val="Times New Roman"/>
        <family val="1"/>
        <charset val="204"/>
      </rPr>
      <t xml:space="preserve">Предоставление субсидий социально ориентированным некоммерческим организациям</t>
    </r>
    <r>
      <rPr>
        <sz val="12"/>
        <color rgb="FFFF0000"/>
        <rFont val="Times New Roman"/>
        <family val="1"/>
        <charset val="1"/>
      </rPr>
      <t xml:space="preserve">»</t>
    </r>
  </si>
  <si>
    <t xml:space="preserve">2.1.1.</t>
  </si>
  <si>
    <r>
      <rPr>
        <sz val="11"/>
        <color theme="1"/>
        <rFont val="Calibri"/>
        <family val="2"/>
        <charset val="204"/>
      </rPr>
      <t xml:space="preserve">Контрольная точка 1 </t>
    </r>
    <r>
      <rPr>
        <sz val="12"/>
        <rFont val="Times New Roman"/>
        <family val="1"/>
        <charset val="204"/>
      </rPr>
      <t xml:space="preserve">Решение Городской Думы города Калуги «О бюджете городского округа города Калуги Калужской области на 2025 год и плановый период 2026 и 2027 годов»</t>
    </r>
  </si>
  <si>
    <r>
      <rPr>
        <b val="true"/>
        <sz val="12"/>
        <color rgb="FFF10D0C"/>
        <rFont val="Times New Roman"/>
        <family val="1"/>
        <charset val="204"/>
      </rPr>
      <t xml:space="preserve">Управление делами главы городского округа города Калуги</t>
    </r>
    <r>
      <rPr>
        <b val="true"/>
        <sz val="12"/>
        <color rgb="FF000000"/>
        <rFont val="Times New Roman"/>
        <family val="1"/>
        <charset val="204"/>
      </rPr>
      <t xml:space="preserve"> /</t>
    </r>
    <r>
      <rPr>
        <b val="true"/>
        <sz val="12"/>
        <color rgb="FF000000"/>
        <rFont val="Calibri"/>
        <family val="2"/>
        <charset val="204"/>
      </rPr>
      <t xml:space="preserve"> </t>
    </r>
    <r>
      <rPr>
        <b val="true"/>
        <sz val="12"/>
        <color rgb="FF000000"/>
        <rFont val="Times New Roman"/>
        <family val="1"/>
        <charset val="204"/>
      </rPr>
      <t xml:space="preserve">комитет по финансово–хозяйственному обеспечению, отдел по правовому обеспечению</t>
    </r>
  </si>
  <si>
    <t xml:space="preserve">Решение Городской Думы города Калуги «О бюджете городского округа города Калуги Калужской области на 2025 год и плановый период 2026 и 2027 годов»</t>
  </si>
  <si>
    <t xml:space="preserve">2.1.2.</t>
  </si>
  <si>
    <r>
      <rPr>
        <sz val="11"/>
        <color theme="1"/>
        <rFont val="Times New Roman"/>
        <family val="1"/>
        <charset val="1"/>
      </rPr>
      <t xml:space="preserve">Контрольная точка 2 </t>
    </r>
    <r>
      <rPr>
        <sz val="12"/>
        <rFont val="Times New Roman"/>
        <family val="1"/>
        <charset val="1"/>
      </rPr>
      <t xml:space="preserve">Принятие решения о предоставлении субсидии</t>
    </r>
  </si>
  <si>
    <t xml:space="preserve"> социального развития правового комитета</t>
  </si>
  <si>
    <t xml:space="preserve">постановления администрации городского округа города Калуги</t>
  </si>
  <si>
    <t xml:space="preserve">2.1.3.</t>
  </si>
  <si>
    <t xml:space="preserve">Контрольная точка 3 
Принятие решения о предоставлении субсидии либо об отказе в предоставлении субсидии </t>
  </si>
  <si>
    <t xml:space="preserve"> соглашения о предоставлении субсидии</t>
  </si>
  <si>
    <t xml:space="preserve">2.1.4.</t>
  </si>
  <si>
    <r>
      <rPr>
        <sz val="11"/>
        <color theme="1"/>
        <rFont val="Times New Roman"/>
        <family val="1"/>
        <charset val="1"/>
      </rPr>
      <t xml:space="preserve">Контрольная точка 4  
</t>
    </r>
    <r>
      <rPr>
        <sz val="12"/>
        <rFont val="Times New Roman"/>
        <family val="1"/>
        <charset val="204"/>
      </rPr>
      <t xml:space="preserve">Документы, подтверждающие предоставление субсидии</t>
    </r>
  </si>
  <si>
    <t xml:space="preserve">платежные поручения</t>
  </si>
  <si>
    <t xml:space="preserve">Ктсэ2</t>
  </si>
  <si>
    <t xml:space="preserve">Ктсэ4</t>
  </si>
  <si>
    <t xml:space="preserve">Задача «Создание условий для эффективной деятельности и развития социально ориентированных некоммерческих организаций в муниципальном образовании «Город Калуга» структурного элемента «Создание условий для развития и оказания поддержки социально ориентированным некоммерческим организациям»</t>
  </si>
  <si>
    <t xml:space="preserve">Мероприятие «Предоставление субсидий социально ориентированным некоммерческим организациям»</t>
  </si>
  <si>
    <t xml:space="preserve">Контрольная точка 1
23.04.2025 утверждено распределение бюджетных ассигнований
</t>
  </si>
  <si>
    <r>
      <rPr>
        <b val="true"/>
        <sz val="11"/>
        <color rgb="FFF10D0C"/>
        <rFont val="Times New Roman"/>
        <family val="1"/>
        <charset val="204"/>
      </rPr>
      <t xml:space="preserve">Управление социальной защиты города Калуги</t>
    </r>
    <r>
      <rPr>
        <b val="true"/>
        <sz val="11"/>
        <color theme="1"/>
        <rFont val="Times New Roman"/>
        <family val="1"/>
        <charset val="204"/>
      </rPr>
      <t xml:space="preserve">/</t>
    </r>
    <r>
      <rPr>
        <sz val="11"/>
        <color theme="1"/>
        <rFont val="Times New Roman"/>
        <family val="1"/>
        <charset val="204"/>
      </rPr>
      <t xml:space="preserve">начальник отдела социальных выплат ветеранам и пожилым гражданам</t>
    </r>
  </si>
  <si>
    <t xml:space="preserve">Постановление Городской Управы города Калуги от 14.04.2025 № 732-пи «Об оказании муниципальной финансовой поддержки социально ориентированной некоммерческой организации – Калужскому городскому отделению Общероссийской общественной организации «Российский Союз бывших несовершеннолетних узников фашистских концлагерей»</t>
  </si>
  <si>
    <t xml:space="preserve">бюджетные ассигнования утверждены Постановлением</t>
  </si>
  <si>
    <t xml:space="preserve">Контрольная точка 2
Не позднее 10 рабочих дней после подписания
постановления Городской Управы города Калуги об оказании муниципальной финансовой поддержки в текущем финансовом заключение
соглашения о предоставлении субсидии 
в текущем финансовом году
</t>
  </si>
  <si>
    <t xml:space="preserve">28.04.2025
15.07.2025
</t>
  </si>
  <si>
    <r>
      <rPr>
        <sz val="11"/>
        <color theme="1"/>
        <rFont val="Times New Roman"/>
        <family val="1"/>
        <charset val="204"/>
      </rPr>
      <t xml:space="preserve">Управление социальной защиты города Калуги/н</t>
    </r>
    <r>
      <rPr>
        <sz val="11"/>
        <color rgb="FF000000"/>
        <rFont val="Times New Roman"/>
        <family val="1"/>
        <charset val="204"/>
      </rPr>
      <t xml:space="preserve">ачальник отдела социальных выплат ветеранам и пожилым гражданам</t>
    </r>
  </si>
  <si>
    <t xml:space="preserve">Соглашение о предоставлении из бюджета муниципального образования «Город Калуга» субсидии некоммерческой организации, не являющейся государственным (муниципальным) учреждением – Калужскому городскому отделению Общероссийской общественной организации «Российский Союз бывших несовершеннолетних узников фашистских концлагерей» 
от 15.07.2025 № 5
</t>
  </si>
  <si>
    <t xml:space="preserve">Соглашение подписано двумя сторонами</t>
  </si>
  <si>
    <t xml:space="preserve">Контрольная точка 3
до 31 декабря перечисление субсидии 
</t>
  </si>
  <si>
    <t xml:space="preserve">Управление социальной защиты города Калуги/начальник финансово-бухгалтерского отдела</t>
  </si>
  <si>
    <t xml:space="preserve">платежное поручение 
от 05.08.2025 № 0000-005184
</t>
  </si>
  <si>
    <t xml:space="preserve">денежные средства зачислены на счет организации</t>
  </si>
  <si>
    <t xml:space="preserve">Контрольная точка 4
Оплата осуществлена.
До 01 февраля следующего за отчетным годом составление отчетности, направление сводного отчета об использовании средств субсидии в комиссию 
</t>
  </si>
  <si>
    <t xml:space="preserve">Управление социальной защиты города Калуги/начальник финансово-бухгалтерского отдела
начальник отдела социальных выплат ветеранам и пожилым гражданам
</t>
  </si>
  <si>
    <t xml:space="preserve">сводный отчет за 2025 год об использовании средств субсидии из бюджета городского округа города Калуги Калужской области</t>
  </si>
  <si>
    <t xml:space="preserve">Денежные средства освоены на 100%. Отчет направлен в комиссию.</t>
  </si>
  <si>
    <t xml:space="preserve">Ктсэ1</t>
  </si>
  <si>
    <r>
      <rPr>
        <b val="true"/>
        <sz val="11"/>
        <color rgb="FFF10D0C"/>
        <rFont val="Times New Roman"/>
        <family val="1"/>
        <charset val="204"/>
      </rPr>
      <t xml:space="preserve">Управление по работе с население на территориях</t>
    </r>
    <r>
      <rPr>
        <b val="true"/>
        <sz val="11"/>
        <color rgb="FF000000"/>
        <rFont val="Times New Roman"/>
        <family val="1"/>
        <charset val="204"/>
      </rPr>
      <t xml:space="preserve">/</t>
    </r>
    <r>
      <rPr>
        <sz val="11"/>
        <color rgb="FF000000"/>
        <rFont val="Times New Roman"/>
        <family val="1"/>
        <charset val="204"/>
      </rPr>
      <t xml:space="preserve">начальник финансово-экономического отдела</t>
    </r>
  </si>
  <si>
    <t xml:space="preserve">Уведомление     № 430-10 от 23.04.2025</t>
  </si>
  <si>
    <t xml:space="preserve">Контрольная точка 2
Не позднее 30 дней после внесения изменений в муниципальную программу городского округа огорода Калуги Калужской области «Создание условий для эффективного муниципального управления в городском округа города Калуги Калужской области» заключение
соглашения о предоставлении субсидии 
в текущем финансовом году
</t>
  </si>
  <si>
    <t xml:space="preserve">Соглашение №1 от 01.07.2025</t>
  </si>
  <si>
    <t xml:space="preserve">Контрольная точка 3
До 20.07.2025 перечисление субсидии 
</t>
  </si>
  <si>
    <t xml:space="preserve">Платежное поручение № 324 от 04.07.2025</t>
  </si>
  <si>
    <t xml:space="preserve">Контрольная точка 4
Оплата осуществлена.
До 02 февраля следующего за отчетным годом составление отчетности, направление сводного отчета об использовании средств субсидии в комиссию 
</t>
  </si>
  <si>
    <t xml:space="preserve">Письмо № 181-вн-08-26 от 30.01.2026</t>
  </si>
  <si>
    <t xml:space="preserve">Контрольная точка 1 Подписание контракта не позднее 7 рабочих дней после принятия решения в текущем финансовом году об участии в мероприятиях по профессиональному развитию</t>
  </si>
  <si>
    <r>
      <rPr>
        <b val="true"/>
        <sz val="11"/>
        <color rgb="FFF10D0C"/>
        <rFont val="Times New Roman"/>
        <family val="1"/>
        <charset val="204"/>
      </rPr>
      <t xml:space="preserve">Управление по работе с населением на территориях</t>
    </r>
    <r>
      <rPr>
        <b val="true"/>
        <sz val="11"/>
        <color theme="1"/>
        <rFont val="Times New Roman"/>
        <family val="1"/>
        <charset val="204"/>
      </rPr>
      <t xml:space="preserve">/</t>
    </r>
    <r>
      <rPr>
        <sz val="11"/>
        <color theme="1"/>
        <rFont val="Times New Roman"/>
        <family val="1"/>
        <charset val="204"/>
      </rPr>
      <t xml:space="preserve">главный специалист контрольно-организационного отдела, начальник финансово-экономического отдела </t>
    </r>
  </si>
  <si>
    <t xml:space="preserve">Муниципальный контракт от 10.12.2025 № 1-ОБР/2025</t>
  </si>
  <si>
    <t xml:space="preserve">Контрольная точка 2 Подписание акта приемки выполненных работ не позднее 10 рабочих дней после участия в мероприятиях по профессиональному развитию</t>
  </si>
  <si>
    <t xml:space="preserve">Акт № 0000-00000090 от 15.12.2025</t>
  </si>
  <si>
    <t xml:space="preserve">Контрольная точка 3 Оплата мероприятий по профессиональному развитию не позднее 10 рабочих дней после подписания акта выполненных работ</t>
  </si>
  <si>
    <t xml:space="preserve">Платежное поручение от 19.12.2025 № 687. </t>
  </si>
  <si>
    <r>
      <rPr>
        <sz val="11"/>
        <color theme="1"/>
        <rFont val="Times New Roman"/>
        <family val="1"/>
        <charset val="1"/>
      </rPr>
      <t xml:space="preserve">Контрольная точка 4  </t>
    </r>
    <r>
      <rPr>
        <sz val="12"/>
        <rFont val="Times New Roman"/>
        <family val="1"/>
        <charset val="204"/>
      </rPr>
      <t xml:space="preserve">Подтверждение участия в мероприятиях по профессиональному развитию не позднее 15 рабочих дней после оплаты мероприятий по профессиональному развитию</t>
    </r>
  </si>
  <si>
    <t xml:space="preserve">Подтверждающим документом является акт выполненных работ № 0000-00000090 от 15.12.2025</t>
  </si>
  <si>
    <r>
      <rPr>
        <b val="true"/>
        <sz val="11"/>
        <color rgb="FFF10D0C"/>
        <rFont val="Times New Roman"/>
        <family val="1"/>
        <charset val="204"/>
      </rPr>
      <t xml:space="preserve">Управление финансов города  Калуги</t>
    </r>
    <r>
      <rPr>
        <b val="true"/>
        <sz val="11"/>
        <color theme="1"/>
        <rFont val="Times New Roman"/>
        <family val="1"/>
        <charset val="204"/>
      </rPr>
      <t xml:space="preserve">/</t>
    </r>
    <r>
      <rPr>
        <sz val="11"/>
        <color theme="1"/>
        <rFont val="Times New Roman"/>
        <family val="1"/>
        <charset val="204"/>
      </rPr>
      <t xml:space="preserve">начальник отдела организационно-контрольной работы, заместитель председателя комитета- начальник отдела бухгалтерского учета комитета бухгалтерского учета и сводной отчетности исполнения бюджета</t>
    </r>
  </si>
  <si>
    <t xml:space="preserve">Муниципальный контракт от 09.12.2025 № 17</t>
  </si>
  <si>
    <t xml:space="preserve">Акт № 0000-00000088 от 15.12.2025</t>
  </si>
  <si>
    <t xml:space="preserve">Контрольная точка 3 Оплата мероприятий по профессиональному развитию не позднее 10 рабочих дней после подписания акта приемки оказанных услуг </t>
  </si>
  <si>
    <t xml:space="preserve">Платежное поручение от 29.12.2025 № 359 </t>
  </si>
  <si>
    <t xml:space="preserve">Подтверждающим документом является акт выполненных работ № 0000-00000088 от 15.12.2025</t>
  </si>
  <si>
    <r>
      <rPr>
        <b val="true"/>
        <sz val="11"/>
        <color rgb="FFF10D0C"/>
        <rFont val="Times New Roman"/>
        <family val="1"/>
        <charset val="204"/>
      </rPr>
      <t xml:space="preserve">Управление архитектуры, градостроительства и земельных отношений города Калуги</t>
    </r>
    <r>
      <rPr>
        <b val="true"/>
        <sz val="11"/>
        <color theme="1"/>
        <rFont val="Times New Roman"/>
        <family val="1"/>
        <charset val="204"/>
      </rPr>
      <t xml:space="preserve">/</t>
    </r>
    <r>
      <rPr>
        <sz val="11"/>
        <color theme="1"/>
        <rFont val="Times New Roman"/>
        <family val="1"/>
        <charset val="204"/>
      </rPr>
      <t xml:space="preserve">главный специалист организационно-контрольного отдела, начальник финансово-бухгалтерского отдела </t>
    </r>
  </si>
  <si>
    <t xml:space="preserve">Муниципальный контракт от 12.12.2025 № М3-2025-11355</t>
  </si>
  <si>
    <t xml:space="preserve">Акт № 0000-00000099 от 15.12.2025</t>
  </si>
  <si>
    <t xml:space="preserve">Платежное поручение от 26.12.2025 № 304. </t>
  </si>
  <si>
    <t xml:space="preserve">Подтверждающим документом является акт выполненных работ № 0000-00000099 от 15.12.2025</t>
  </si>
  <si>
    <t xml:space="preserve">                    Отчет о ходе реализации направления</t>
  </si>
  <si>
    <t xml:space="preserve">                 "Общегосударственные вопросы"</t>
  </si>
  <si>
    <t xml:space="preserve">            Сведения об исполнении помесячного плана достижения  показателей направления в текущем году</t>
  </si>
  <si>
    <t xml:space="preserve">Показатели направления</t>
  </si>
  <si>
    <t xml:space="preserve">Единица измерения (по ОКЕИ)</t>
  </si>
  <si>
    <t xml:space="preserve">Значения по месяцам</t>
  </si>
  <si>
    <t xml:space="preserve">На конец года</t>
  </si>
  <si>
    <t xml:space="preserve">% исполнения</t>
  </si>
  <si>
    <t xml:space="preserve">янв.</t>
  </si>
  <si>
    <t xml:space="preserve">февр.</t>
  </si>
  <si>
    <t xml:space="preserve">март</t>
  </si>
  <si>
    <t xml:space="preserve">апр.</t>
  </si>
  <si>
    <t xml:space="preserve">май</t>
  </si>
  <si>
    <t xml:space="preserve">июнь</t>
  </si>
  <si>
    <t xml:space="preserve">июль</t>
  </si>
  <si>
    <t xml:space="preserve">авг.</t>
  </si>
  <si>
    <t xml:space="preserve">сент.</t>
  </si>
  <si>
    <t xml:space="preserve">окт.</t>
  </si>
  <si>
    <t xml:space="preserve">нояб.</t>
  </si>
  <si>
    <t xml:space="preserve">управление делами главы городского округа города Калуги </t>
  </si>
  <si>
    <r>
      <rPr>
        <sz val="11"/>
        <color rgb="FF000000"/>
        <rFont val="Times New Roman"/>
        <family val="1"/>
        <charset val="204"/>
      </rPr>
      <t xml:space="preserve">Количество сотрудников администрации городского округа города Калуги, управления делами главы городского округа города Калуги, в отношении которых обеспечена реализация мероприятий по профессиональному развитию </t>
    </r>
    <r>
      <rPr>
        <sz val="11"/>
        <color theme="5"/>
        <rFont val="Times New Roman"/>
        <family val="1"/>
        <charset val="204"/>
      </rPr>
      <t xml:space="preserve"> </t>
    </r>
    <r>
      <rPr>
        <sz val="11"/>
        <color theme="1"/>
        <rFont val="Times New Roman"/>
        <family val="1"/>
        <charset val="204"/>
      </rPr>
      <t xml:space="preserve">Структурный элемент «Реализация кадровой политики и развитие кадрового состава»</t>
    </r>
  </si>
  <si>
    <t xml:space="preserve">План</t>
  </si>
  <si>
    <t xml:space="preserve">человек</t>
  </si>
  <si>
    <t xml:space="preserve">Факт/прогноз</t>
  </si>
  <si>
    <r>
      <rPr>
        <sz val="11"/>
        <color rgb="FF000000"/>
        <rFont val="Times New Roman"/>
        <family val="1"/>
        <charset val="1"/>
      </rPr>
      <t xml:space="preserve">Количество социально ориентированных некоммерческих организаций, осуществляющих свою деятельность на территории городского округа города Калуги Калужской области, которым оказана</t>
    </r>
    <r>
      <rPr>
        <b val="true"/>
        <sz val="11"/>
        <color rgb="FF000000"/>
        <rFont val="Times New Roman"/>
        <family val="1"/>
        <charset val="1"/>
      </rPr>
      <t xml:space="preserve"> </t>
    </r>
    <r>
      <rPr>
        <sz val="11"/>
        <color rgb="FF000000"/>
        <rFont val="Times New Roman"/>
        <family val="1"/>
        <charset val="1"/>
      </rPr>
      <t xml:space="preserve">финансовая или имущественная поддержка в текущем финансовом году Структурный элемент «</t>
    </r>
    <r>
      <rPr>
        <sz val="11"/>
        <rFont val="Times New Roman"/>
        <family val="1"/>
        <charset val="1"/>
      </rPr>
      <t xml:space="preserve">Создание условий для развития и оказания поддержки социально ориентированным некоммерческим организациям»</t>
    </r>
  </si>
  <si>
    <t xml:space="preserve">штук</t>
  </si>
  <si>
    <t xml:space="preserve">Псэ1 (сложить все % исполнения и разделить на количество показателей, по каждому комплексу отдельно)</t>
  </si>
  <si>
    <t xml:space="preserve">управление социальной защиты города Калуги</t>
  </si>
  <si>
    <t xml:space="preserve">Псэ (сложить все % исполнения и разделить на количество показателей, по каждому комплексу отдельно)</t>
  </si>
  <si>
    <t xml:space="preserve"> управление по работе с населением на территориях</t>
  </si>
  <si>
    <t xml:space="preserve">Количество сотрудников органов местного самоуправления городского округа города Калуги Калужской области, в отношении которых обеспечена реализация мероприятий по профессиональному развитию Структурный элемент «Реализация кадровой политики и развитие кадрового состава»</t>
  </si>
  <si>
    <t xml:space="preserve">управление финансов города Калуги </t>
  </si>
  <si>
    <t xml:space="preserve">Количество сотрудников управления финансов города Калуги, в отношении которых обеспечена реализация мероприятий по профессиональному развитию Структурный элемент «Реализация кадровой политики и развитие кадрового состава»</t>
  </si>
  <si>
    <t xml:space="preserve">управление архитектуры, градостроительства и земельных отношений города Калуги</t>
  </si>
  <si>
    <t xml:space="preserve">Направление «Национальная безопасность и правоохранительная деятельность»</t>
  </si>
  <si>
    <r>
      <rPr>
        <b val="true"/>
        <sz val="11"/>
        <color rgb="FFF10D0C"/>
        <rFont val="Times New Roman"/>
        <family val="1"/>
        <charset val="204"/>
      </rPr>
      <t xml:space="preserve">Управление записи актов гражданского состояния города Калуги</t>
    </r>
    <r>
      <rPr>
        <b val="true"/>
        <sz val="11"/>
        <color theme="1"/>
        <rFont val="Times New Roman"/>
        <family val="1"/>
        <charset val="204"/>
      </rPr>
      <t xml:space="preserve">/</t>
    </r>
    <r>
      <rPr>
        <sz val="11"/>
        <color theme="1"/>
        <rFont val="Times New Roman"/>
        <family val="1"/>
        <charset val="204"/>
      </rPr>
      <t xml:space="preserve">главный специалист отдела по финансово-бухгалтерскому и документационно-кадровому обеспечению </t>
    </r>
  </si>
  <si>
    <t xml:space="preserve">Муниципальный контракт от 10.12.2025 № 19</t>
  </si>
  <si>
    <t xml:space="preserve">Контрольная точка 2 Подписание акта об оказании услуг не позднее 10 рабочих дней после участия в мероприятиях по профессиональному развитию</t>
  </si>
  <si>
    <t xml:space="preserve">Акт № 0000-00000092 от 15.12.2025</t>
  </si>
  <si>
    <t xml:space="preserve">Контрольная точка 3 Оплата мероприятий по профессиональному развитию не позднее 10 рабочих дней после подписания акта об оказании услуг </t>
  </si>
  <si>
    <t xml:space="preserve">Платежное поручение от 26.12.2025 № 403. </t>
  </si>
  <si>
    <t xml:space="preserve">Подтверждающим документом является акт выполненных работ № 0000-00000092 от 15.12.2025</t>
  </si>
  <si>
    <t xml:space="preserve">Ктсэ( количество "+"/(количество всего"+"и"-") по каждому комплексу отдельно</t>
  </si>
  <si>
    <t xml:space="preserve">Отдел по организации защиты населения</t>
  </si>
  <si>
    <t xml:space="preserve">Муниципальный контракт от 10.12.2025 № 2025/9</t>
  </si>
  <si>
    <t xml:space="preserve">Акт № 0000-00000089 от 15.12.2025</t>
  </si>
  <si>
    <t xml:space="preserve">Платежное поручение от 29.12.2025 № 256 </t>
  </si>
  <si>
    <t xml:space="preserve">Подтверждающим документом является акт выполненных работ № 0000-00000089 от 15.12.2025</t>
  </si>
  <si>
    <t xml:space="preserve">                 "Национальная безопасность и правоохранительная деятельность"</t>
  </si>
  <si>
    <t xml:space="preserve">управление записи актов гражданского состояния города Калуги</t>
  </si>
  <si>
    <t xml:space="preserve">Количество сотрудников управления записи актов гражданского состояния города Калуги, в отношении которых обеспечена реализация мероприятий по профессиональному развитию Структурный элемент «Реализация кадровой политики и развитие кадрового состава»</t>
  </si>
  <si>
    <t xml:space="preserve">отдел по организации защиты населения</t>
  </si>
  <si>
    <t xml:space="preserve">Направление «Национальная экономика»</t>
  </si>
  <si>
    <t xml:space="preserve">1. 29.05.2025
2. 02.12.2025
3. 01.12.2025
</t>
  </si>
  <si>
    <t xml:space="preserve">1. 09.06.2025
2. 11.12.2025
3. 10.12.2025
</t>
  </si>
  <si>
    <r>
      <rPr>
        <b val="true"/>
        <sz val="11"/>
        <color rgb="FFF10D0C"/>
        <rFont val="Times New Roman"/>
        <family val="1"/>
        <charset val="204"/>
      </rPr>
      <t xml:space="preserve">Управление экономики и имущественных отношений города Калуги</t>
    </r>
    <r>
      <rPr>
        <b val="true"/>
        <sz val="11"/>
        <color theme="1"/>
        <rFont val="Times New Roman"/>
        <family val="1"/>
        <charset val="204"/>
      </rPr>
      <t xml:space="preserve">/</t>
    </r>
    <r>
      <rPr>
        <sz val="11"/>
        <color theme="1"/>
        <rFont val="Times New Roman"/>
        <family val="1"/>
        <charset val="204"/>
      </rPr>
      <t xml:space="preserve">главный специалист организационно-контрольного отдела, начальник финансово-бухгалтерского отдела </t>
    </r>
  </si>
  <si>
    <t xml:space="preserve">1. Муниципальный контракт от 09.06.2025 № 13;
2. Муниципальный контракт от 11.12.2025 № 58;
3. Муниципальный контракт от  10.12.2025 № 57.</t>
  </si>
  <si>
    <t xml:space="preserve">1. 04.08.2025
2. 31.12.2025
3. 26.12.2025
</t>
  </si>
  <si>
    <t xml:space="preserve">1. 04.08.2025
2. 25.12.2025
3. 15.12.2025
</t>
  </si>
  <si>
    <t xml:space="preserve">1. Акт № 0000-000037 от 04.08.2025;
2. Акт № 2512250148 от 25.12.2025
3. Акт № 0000-00000094 от 15.12.2025.
</t>
  </si>
  <si>
    <t xml:space="preserve">Контрольная точка 3 Оплата мероприятий по профессиональному развитию не позднее 10 рабочих дней после подписания акта выполненных работ </t>
  </si>
  <si>
    <t xml:space="preserve">1. 15.08.2025 
2. 31.12.2025
3. 29.12.2025</t>
  </si>
  <si>
    <t xml:space="preserve">1. 12.08.2025 
2. 29.12.2025
3. 22.12.2025</t>
  </si>
  <si>
    <t xml:space="preserve">1. Платежное поручение от 12.08.2025 № 322;
2. Платежное поручение от 29.12.2025 № 620;
3. Платежное поручение от 22.12.2025 № 591.</t>
  </si>
  <si>
    <t xml:space="preserve">1. 04.08.2025
2. 31.12.2025
3. 31.12.2025
</t>
  </si>
  <si>
    <r>
      <rPr>
        <sz val="11"/>
        <color theme="1"/>
        <rFont val="Times New Roman"/>
        <family val="1"/>
        <charset val="1"/>
      </rPr>
      <t xml:space="preserve">1. Подтверждающего документа нет;
2. Сертификат 2025122567 от 25.12.2025; 
3. </t>
    </r>
    <r>
      <rPr>
        <sz val="11"/>
        <color theme="1"/>
        <rFont val="Times New Roman"/>
        <family val="1"/>
        <charset val="204"/>
      </rPr>
      <t xml:space="preserve">Подтверждающим документом является акт выполненных работ № 0000-00000094 от 15.12.2025</t>
    </r>
  </si>
  <si>
    <t xml:space="preserve">                 "Национальная экономика"</t>
  </si>
  <si>
    <t xml:space="preserve">управление экономики и имущественных отношений города Калуги</t>
  </si>
  <si>
    <t xml:space="preserve">Направление «Жилищно-коммунальное хозяйство»</t>
  </si>
  <si>
    <r>
      <rPr>
        <b val="true"/>
        <sz val="11"/>
        <color rgb="FFF10D0C"/>
        <rFont val="Times New Roman"/>
        <family val="1"/>
        <charset val="204"/>
      </rPr>
      <t xml:space="preserve">Управление городского хозяйства города Калуги</t>
    </r>
    <r>
      <rPr>
        <b val="true"/>
        <sz val="11"/>
        <color theme="1"/>
        <rFont val="Times New Roman"/>
        <family val="1"/>
        <charset val="204"/>
      </rPr>
      <t xml:space="preserve">/</t>
    </r>
    <r>
      <rPr>
        <sz val="11"/>
        <color theme="1"/>
        <rFont val="Times New Roman"/>
        <family val="1"/>
        <charset val="204"/>
      </rPr>
      <t xml:space="preserve">начальник отдела организационно-кадрового обеспечения </t>
    </r>
  </si>
  <si>
    <t xml:space="preserve">Муниципальный контракт от 10.12.2025 № 05/05-25</t>
  </si>
  <si>
    <t xml:space="preserve">Акт от 15.12.2025 № 0000-00000093</t>
  </si>
  <si>
    <t xml:space="preserve">Платежное поручение от 29.12.2025 № 1240</t>
  </si>
  <si>
    <t xml:space="preserve">Подтверждающим документом является акт выполненных работ № 0000-00000093 от 15.12.2025</t>
  </si>
  <si>
    <r>
      <rPr>
        <b val="true"/>
        <sz val="11"/>
        <color rgb="FFF10D0C"/>
        <rFont val="Times New Roman"/>
        <family val="1"/>
        <charset val="204"/>
      </rPr>
      <t xml:space="preserve">Управление жилищно-коммунального хозяйства города Калуги</t>
    </r>
    <r>
      <rPr>
        <b val="true"/>
        <sz val="11"/>
        <color theme="1"/>
        <rFont val="Times New Roman"/>
        <family val="1"/>
        <charset val="204"/>
      </rPr>
      <t xml:space="preserve">/</t>
    </r>
    <r>
      <rPr>
        <sz val="11"/>
        <color theme="1"/>
        <rFont val="Times New Roman"/>
        <family val="1"/>
        <charset val="204"/>
      </rPr>
      <t xml:space="preserve">главный специалист документационно-кадрового отдела, председатель комитета по обеспечению финансово-экономической деятельности</t>
    </r>
  </si>
  <si>
    <t xml:space="preserve">Муниципальный контракт от 11.12.2025 № 01/02-220</t>
  </si>
  <si>
    <t xml:space="preserve">Акт от 15.12.2025 № 0000-00000098</t>
  </si>
  <si>
    <t xml:space="preserve">Платежное поручение от 29.12.2025 №1829</t>
  </si>
  <si>
    <t xml:space="preserve">Подтверждающим документом является акт выполненных работ № 0000-00000098 от 15.12.2025</t>
  </si>
  <si>
    <t xml:space="preserve">                 "Жилищно-коммунальное хозяйство"</t>
  </si>
  <si>
    <t xml:space="preserve">управление городского хозяйства города Калуги</t>
  </si>
  <si>
    <t xml:space="preserve">управление жилищно-коммунального хозяйства города Калуги</t>
  </si>
  <si>
    <t xml:space="preserve">Направление «Образование» </t>
  </si>
  <si>
    <r>
      <rPr>
        <b val="true"/>
        <sz val="11"/>
        <color theme="1"/>
        <rFont val="Times New Roman"/>
        <family val="1"/>
        <charset val="1"/>
      </rPr>
      <t xml:space="preserve">Задача «</t>
    </r>
    <r>
      <rPr>
        <b val="true"/>
        <sz val="12"/>
        <rFont val="Times New Roman"/>
        <family val="1"/>
        <charset val="204"/>
      </rPr>
      <t xml:space="preserve">Обеспечение органов местного самоуправления муниципального образования «Город Калуга» кадрами, отвечающими современным требованиям муниципального управления</t>
    </r>
    <r>
      <rPr>
        <b val="true"/>
        <sz val="11"/>
        <color theme="1"/>
        <rFont val="Times New Roman"/>
        <family val="1"/>
        <charset val="1"/>
      </rPr>
      <t xml:space="preserve">. </t>
    </r>
    <r>
      <rPr>
        <b val="true"/>
        <sz val="12"/>
        <rFont val="Times New Roman"/>
        <family val="1"/>
        <charset val="204"/>
      </rPr>
      <t xml:space="preserve">Повышение уровня профессионализма и компетентности на системной основе посредством обновления имеющихся и приобретения новых знаний и умений лиц, замещающих муниципальные должности, должности муниципальной службы, работников органов Городской Управы города Калуги, не являющихся муниципальными служащими» структурного элемента «Реализация кадровой политики и развитие кадрового состава»</t>
    </r>
  </si>
  <si>
    <r>
      <rPr>
        <sz val="11"/>
        <color rgb="FFFF0000"/>
        <rFont val="Calibri"/>
        <family val="2"/>
        <charset val="204"/>
      </rPr>
      <t xml:space="preserve">Мероприятие «</t>
    </r>
    <r>
      <rPr>
        <sz val="11"/>
        <color rgb="FFFF0000"/>
        <rFont val="Times New Roman"/>
        <family val="1"/>
        <charset val="204"/>
      </rPr>
      <t xml:space="preserve">Обучение и развитие кадрового потенциала</t>
    </r>
    <r>
      <rPr>
        <sz val="11"/>
        <color rgb="FFFF0000"/>
        <rFont val="Calibri"/>
        <family val="2"/>
        <charset val="204"/>
      </rPr>
      <t xml:space="preserve">»</t>
    </r>
  </si>
  <si>
    <r>
      <rPr>
        <sz val="11"/>
        <color theme="1"/>
        <rFont val="Times New Roman"/>
        <family val="1"/>
        <charset val="1"/>
      </rPr>
      <t xml:space="preserve">Контрольная точка 1 </t>
    </r>
    <r>
      <rPr>
        <sz val="11"/>
        <rFont val="Times New Roman"/>
        <family val="1"/>
        <charset val="1"/>
      </rPr>
      <t xml:space="preserve">Утверждено распределение бюджетных ассигнований </t>
    </r>
  </si>
  <si>
    <r>
      <rPr>
        <b val="true"/>
        <sz val="11"/>
        <color rgb="FFFF0000"/>
        <rFont val="Times New Roman"/>
        <family val="1"/>
        <charset val="1"/>
      </rPr>
      <t xml:space="preserve">Управление делами главы городского округа города Калуги/</t>
    </r>
    <r>
      <rPr>
        <sz val="11"/>
        <color theme="1"/>
        <rFont val="Times New Roman"/>
        <family val="1"/>
        <charset val="1"/>
      </rPr>
      <t xml:space="preserve">отдел кадровой политики  и противодействия коррупции </t>
    </r>
  </si>
  <si>
    <t xml:space="preserve">Решение Городской Думы г. Калуги от 11.12.2024 № 210 «О бюджете МО «Город Калуга» на 2025 год и плановый период 2026 и 2027 годов»</t>
  </si>
  <si>
    <r>
      <rPr>
        <sz val="11"/>
        <color theme="1"/>
        <rFont val="Times New Roman"/>
        <family val="1"/>
        <charset val="1"/>
      </rPr>
      <t xml:space="preserve">Контрольная точка 2 </t>
    </r>
    <r>
      <rPr>
        <sz val="11"/>
        <rFont val="Times New Roman"/>
        <family val="1"/>
        <charset val="1"/>
      </rPr>
      <t xml:space="preserve">Составлен план профессионального развития</t>
    </r>
  </si>
  <si>
    <t xml:space="preserve">План профессионального развития от 31.12.2024</t>
  </si>
  <si>
    <t xml:space="preserve">Контрольная точка 3 Оплата мероприятий по профессиональному развитию</t>
  </si>
  <si>
    <t xml:space="preserve">1. 10.03.2025;
2. 16.07.2025; 
3. 16.09.2025; 
4. 30.10.2025. </t>
  </si>
  <si>
    <t xml:space="preserve">1. Платежное поручение от 10.03.2025 № 72; 
2. Платежное поручение от 16.07.2025 № 246; 
3. Платежное поручение от 16.09.2025 № 327;  
4. Платежное поручение от 30.10.2025 № 382.</t>
  </si>
  <si>
    <r>
      <rPr>
        <sz val="11"/>
        <color theme="1"/>
        <rFont val="Times New Roman"/>
        <family val="1"/>
        <charset val="1"/>
      </rPr>
      <t xml:space="preserve">Контрольная точка 4  </t>
    </r>
    <r>
      <rPr>
        <sz val="12"/>
        <rFont val="Times New Roman"/>
        <family val="1"/>
        <charset val="204"/>
      </rPr>
      <t xml:space="preserve">Подтверждение участия в мероприятиях по профессиональному развитию</t>
    </r>
  </si>
  <si>
    <t xml:space="preserve">1. 18.02.2025; 
2. 03.07.2025; 
3. 16.09.2025; 
4. 17.10.2025. </t>
  </si>
  <si>
    <t xml:space="preserve">1. Сертификат № 037-122031;
2. Сертификат № 2025070301;  
3. Платежное поручение (1 модуль); 
4. Удостоверение о ПК № 3.3-65/25-00188.</t>
  </si>
  <si>
    <t xml:space="preserve">1. 29.01.2025 
2. 06.03.2025
3. 26.11.2025</t>
  </si>
  <si>
    <t xml:space="preserve">1. 06.02.2025 
2. 14.03.2025
3. 04.12.2025</t>
  </si>
  <si>
    <r>
      <rPr>
        <sz val="11"/>
        <color theme="1"/>
        <rFont val="Times New Roman"/>
        <family val="1"/>
        <charset val="1"/>
      </rPr>
      <t xml:space="preserve">1. Муниципальный контракт от 06.02.2025 № 14-625-Н;
2. </t>
    </r>
    <r>
      <rPr>
        <sz val="11"/>
        <color theme="1"/>
        <rFont val="Times New Roman"/>
        <family val="1"/>
        <charset val="204"/>
      </rPr>
      <t xml:space="preserve">Муниципальный контракт от 14.03.2025 № ЦДО-2025-075;
3. Муниципальный контракт от 04.12.2025 № 282/ИРПК-ППП</t>
    </r>
  </si>
  <si>
    <t xml:space="preserve">1. 14.02.2025
2. 11.04.2025</t>
  </si>
  <si>
    <r>
      <rPr>
        <sz val="11"/>
        <color theme="1"/>
        <rFont val="Times New Roman"/>
        <family val="1"/>
        <charset val="1"/>
      </rPr>
      <t xml:space="preserve">1. Акты выполненных работ от 14.02.2025 № 153; 
2. </t>
    </r>
    <r>
      <rPr>
        <sz val="11"/>
        <color theme="1"/>
        <rFont val="Times New Roman"/>
        <family val="1"/>
        <charset val="204"/>
      </rPr>
      <t xml:space="preserve"> Акты выполненных работ от 11.04.2025 б/н;
3.  Без акта  (переходящее обучение на 2026 г.)</t>
    </r>
  </si>
  <si>
    <t xml:space="preserve">1. 13.02.2025
2. 17.04.2025
3. 17.12.2025</t>
  </si>
  <si>
    <t xml:space="preserve">1. Платежное поручение от 13.02.2025 № 76;
2. Платежное поручение от 17.04.2025 № 296;
3. Платежное поручение от 17.12.2025 № 1189</t>
  </si>
  <si>
    <t xml:space="preserve">1. 21.02.2025
 2. 11.04.2025
3. 30.04.2026
</t>
  </si>
  <si>
    <t xml:space="preserve">1. 14.02.2025
 2. 11.04.2025
3. 30.04.2026
</t>
  </si>
  <si>
    <t xml:space="preserve">1. Удостоверения о ПК от 14.02.2025 10 штук;
2. Удостоверения о ПК от 11.04.2025 2 штуки; 
3. Диплом будет получен в 2026 году.</t>
  </si>
  <si>
    <t xml:space="preserve">1. 24.01.2025 
2. 03.06.2025
3. 07.08.2025
4. 01.10.2025</t>
  </si>
  <si>
    <t xml:space="preserve">1. 03.02.2025 
2. 11.06.2025
3. 15.08.2025
4. 09.10.2025</t>
  </si>
  <si>
    <t xml:space="preserve">1. Муниципальный контракт от 03.02.2025 № 0217-90-ВА;
2. Муниципальный контракт от11.06.2025 № 14;
3. Муниципальный контракт от  15.08.2025 № 17;
4. Муниципальный контракт от 09.10.2025 № ЦДО-2025-147.</t>
  </si>
  <si>
    <t xml:space="preserve">1. 21.02.2025 
2. 18.06.2025 
3. 19.08.2025 
4. 31.10.2025</t>
  </si>
  <si>
    <t xml:space="preserve">1. Акт б/н  от 21.02.2025;
2. Акт б/н от 18.06.2025;
3. Акт от 19.08.2025 № 645;
4. Акт б/н от 31.10.2025.</t>
  </si>
  <si>
    <t xml:space="preserve">1. 28.03.2025 
2. 04.07.2025
3. 28.08.2025
4. 11.11.2025</t>
  </si>
  <si>
    <t xml:space="preserve">1. Платежное поручение от 28.03.2025 № 91;
2. Платежное поручение от 04.07.2025 № 253;
3. Платежное поручение от 28.08.2025 № 348;
4. Платежное поручение от 11.11.2025 № 493.</t>
  </si>
  <si>
    <t xml:space="preserve">1. 21.02.2025
2. 18.06.2025
3. 19.08.2025 
4. 31.10.2025</t>
  </si>
  <si>
    <t xml:space="preserve">1. Удостоверение о ПК 7827 01007174 от 21.02.2025;
2. Удостоверение о ПК 773301230052 от 18.06.2025; 
3. Удостоверения о ПК: 6627 00030560, 6627 0030557, 6627 0030559, 6627 0030558, 6627 0030561; 
4. Удостоверение о ПК 402424839156 от 31.10.2025.</t>
  </si>
  <si>
    <t xml:space="preserve">Контрольная точка 1
Подписание контракта 
не позднее 7 рабочих дней после принятия решения в текущем  финансовом году об участии в мероприятиях по профессиональному развитию 
</t>
  </si>
  <si>
    <r>
      <rPr>
        <b val="true"/>
        <sz val="11"/>
        <color rgb="FFFF0000"/>
        <rFont val="Times New Roman"/>
        <family val="1"/>
        <charset val="204"/>
      </rPr>
      <t xml:space="preserve">Управление социальной защиты/</t>
    </r>
    <r>
      <rPr>
        <sz val="11"/>
        <color theme="1"/>
        <rFont val="Times New Roman"/>
        <family val="1"/>
        <charset val="204"/>
      </rPr>
      <t xml:space="preserve">начальник финансово-бухгалтерского отдела</t>
    </r>
  </si>
  <si>
    <t xml:space="preserve">Муниципальный контракт 
от 19.03.2025 № 14/25к (4 годовых семинара) 
</t>
  </si>
  <si>
    <t xml:space="preserve">Муниципальный контракт подписан</t>
  </si>
  <si>
    <t xml:space="preserve">Контрольная точка 2
Подписание акта приемки выполненных работ не позднее 10 рабочих дней после участия в мероприятиях по профессиональному развитию
</t>
  </si>
  <si>
    <t xml:space="preserve">10.04.2025
03.07.2025
02.10.2025
25.12.2025</t>
  </si>
  <si>
    <t xml:space="preserve">Акты сдачи-приемки оказанных услуг по Муниципальному контракту
от 10.04.2025 № 2504100103; 
от 03.07.2025 № 2507030075
от 02.10.2025 № 2510020005
от 25.12.2025 № 2512250003
</t>
  </si>
  <si>
    <t xml:space="preserve">Акты сдачи-приемки оказанных услуг по Муниципальному контракту подписаны</t>
  </si>
  <si>
    <t xml:space="preserve">Контрольная точка 3
Оплата мероприятий по профессиональному развитию не позднее 10 рабочих дней после подписания акта выполненных работ 
</t>
  </si>
  <si>
    <t xml:space="preserve">Платежное поручение 
от 02.04.2025 № 0000-002064
</t>
  </si>
  <si>
    <t xml:space="preserve">Контрольная точка 4
Подтверждение участия в мероприятиях по профессиональному развитию не позднее 15 рабочих дней после оплаты мероприятий по профессиональному развитию
</t>
  </si>
  <si>
    <t xml:space="preserve">удостоверение о повышении квалификации № 2025122502, выдано 25.12.2025</t>
  </si>
  <si>
    <t xml:space="preserve">участие в мероприятие по профессиональному развитию подтверждено 
Удостоверение получено
</t>
  </si>
  <si>
    <t xml:space="preserve">27.03.2025 28.03.2025</t>
  </si>
  <si>
    <r>
      <rPr>
        <b val="true"/>
        <sz val="11"/>
        <color rgb="FFFF0000"/>
        <rFont val="Times New Roman"/>
        <family val="1"/>
        <charset val="1"/>
      </rPr>
      <t xml:space="preserve">Управление финансов  города Калуги</t>
    </r>
    <r>
      <rPr>
        <b val="true"/>
        <sz val="11"/>
        <color theme="1"/>
        <rFont val="Times New Roman"/>
        <family val="1"/>
        <charset val="1"/>
      </rPr>
      <t xml:space="preserve">/</t>
    </r>
    <r>
      <rPr>
        <sz val="11"/>
        <color theme="1"/>
        <rFont val="Times New Roman"/>
        <family val="1"/>
        <charset val="204"/>
      </rPr>
      <t xml:space="preserve">заместитель председателя комитета — начальник отдела бухгалтерского учета комитета бухгалтерского учета и сводной отчетности исполнения бюджета</t>
    </r>
  </si>
  <si>
    <t xml:space="preserve">1. Муниципальный контракт 
от 27.03.2025 № ЦДО-2025-067/6                         2. Муниципальный контракт от 28.03.2025 № 7 
</t>
  </si>
  <si>
    <t xml:space="preserve">11.04.2025 18.04.2025</t>
  </si>
  <si>
    <t xml:space="preserve">14.04.2025 22.04.2025</t>
  </si>
  <si>
    <t xml:space="preserve">заместитель председателя комитета - начальник отдела бухгалтерского учета комитета бухгалтерского учета и сводной отчетности исполнения бюджета</t>
  </si>
  <si>
    <t xml:space="preserve">Акты сдачи-приемки оказанных услуг по Муниципальным контрактам
1. от 11.04.2025 № б/н 
2. от 18.04.2025 № б/н</t>
  </si>
  <si>
    <t xml:space="preserve">Акты сдачи-приемки оказанных услуг по Муниципальным контрактам подписаны</t>
  </si>
  <si>
    <t xml:space="preserve">25.04.2025 06.05.2025</t>
  </si>
  <si>
    <t xml:space="preserve">15.04.2025 23.04.2025</t>
  </si>
  <si>
    <t xml:space="preserve">1. Платежное поручение от 15.04.2025 № 87;
2. Платежное поручение от 23.04.2025 № 94</t>
  </si>
  <si>
    <t xml:space="preserve">30.04.2025
13.05.2025</t>
  </si>
  <si>
    <t xml:space="preserve">11.04.2025
18.04.2025</t>
  </si>
  <si>
    <t xml:space="preserve">начальник отдела организационно-контрольной работы</t>
  </si>
  <si>
    <t xml:space="preserve">1.Удостоверение о повышении квалификации № 402423356572, выдано 11.04.2025
2. Удостоверение о повышении квалификации № 773301230028, выдано 18.04.2025; </t>
  </si>
  <si>
    <t xml:space="preserve">Участие в мероприятие по профессиональному развитию подтверждено 
Удостоверения получены
</t>
  </si>
  <si>
    <r>
      <rPr>
        <b val="true"/>
        <sz val="11"/>
        <rFont val="Times New Roman"/>
        <family val="1"/>
        <charset val="204"/>
      </rPr>
      <t xml:space="preserve">Управление образования города Калуги/начальник </t>
    </r>
    <r>
      <rPr>
        <sz val="11"/>
        <rFont val="Times New Roman"/>
        <family val="1"/>
        <charset val="204"/>
      </rPr>
      <t xml:space="preserve">отдела финансово-экономической деятельности</t>
    </r>
  </si>
  <si>
    <t xml:space="preserve">Постановление ГУ от 16.06.2025 № 1114-пи</t>
  </si>
  <si>
    <t xml:space="preserve">Утверждено распределения бюджетных ассигнований</t>
  </si>
  <si>
    <t xml:space="preserve">Соглашение о предоставлении из бюджета муниципального образования «Город Калуга» субсидий, в том числе грантов в форме субсидий, юридическим лицам, индивидуальным предпринимателям, а также физическим лицам - производителям товаров, работ, услуг  от 23.06.2025 №1</t>
  </si>
  <si>
    <t xml:space="preserve">Заключено соглашение о предоставлении субсидии в текущем финансовом году</t>
  </si>
  <si>
    <t xml:space="preserve">ПЛАТЕЖНОЕ ПОРУЧЕНИЕ № 12745 от 10.10.2025</t>
  </si>
  <si>
    <t xml:space="preserve">Поступление платежа в банк и списание со счета</t>
  </si>
  <si>
    <t xml:space="preserve">Отчет о достижении значений результатов предоставления Субсидии, отчет
о реализации плана мероприятий по достижению результатов
предоставления Субсидии (контрольных точек) 
</t>
  </si>
  <si>
    <t xml:space="preserve">Предоставлене отчетности</t>
  </si>
  <si>
    <r>
      <rPr>
        <b val="true"/>
        <sz val="11"/>
        <color rgb="FFFF0000"/>
        <rFont val="Times New Roman"/>
        <family val="1"/>
        <charset val="204"/>
      </rPr>
      <t xml:space="preserve">Управление образования/</t>
    </r>
    <r>
      <rPr>
        <sz val="11"/>
        <color theme="1"/>
        <rFont val="Times New Roman"/>
        <family val="1"/>
        <charset val="204"/>
      </rPr>
      <t xml:space="preserve">н</t>
    </r>
    <r>
      <rPr>
        <sz val="11"/>
        <color theme="1"/>
        <rFont val="Times New Roman"/>
        <family val="1"/>
        <charset val="1"/>
      </rPr>
      <t xml:space="preserve">ачальник отдела кадрового и правового регулирования образовательной деятельности</t>
    </r>
  </si>
  <si>
    <t xml:space="preserve">Муниципальный контракт от 11.12.2025 № 11/12</t>
  </si>
  <si>
    <t xml:space="preserve">Акт от 15.12.2025 № 0000-00000095</t>
  </si>
  <si>
    <t xml:space="preserve">Платежное поручение от 19.12.2025 № 16402</t>
  </si>
  <si>
    <t xml:space="preserve">Подтверждающим документом является акт выполненных работ № 0000-00000095 от 15.12.2025</t>
  </si>
  <si>
    <r>
      <rPr>
        <b val="true"/>
        <sz val="11"/>
        <color theme="1"/>
        <rFont val="Times New Roman"/>
        <family val="1"/>
        <charset val="204"/>
      </rPr>
      <t xml:space="preserve">Управление архитектуры, градостроительства и земельных отношений города Калуги/</t>
    </r>
    <r>
      <rPr>
        <sz val="11"/>
        <color theme="1"/>
        <rFont val="Times New Roman"/>
        <family val="1"/>
        <charset val="204"/>
      </rPr>
      <t xml:space="preserve">главный специалист организационно-контрольного отдела, начальник финансово-бухгалтерского отдела </t>
    </r>
  </si>
  <si>
    <t xml:space="preserve">Муниципальный контракт от 14.10.2025 № МЗ-2025-092268</t>
  </si>
  <si>
    <t xml:space="preserve">Акты сдачи-приемки 12.12.2025 № 1
</t>
  </si>
  <si>
    <t xml:space="preserve">Платежное поручение  от 23.10.2025 № 235
</t>
  </si>
  <si>
    <t xml:space="preserve">1.15.09.2025
2.12.12.2025</t>
  </si>
  <si>
    <t xml:space="preserve">1. 15.09.2025
2. 12.12.2025</t>
  </si>
  <si>
    <t xml:space="preserve">Сертификаты: № 819, № 881, № 413, № 414</t>
  </si>
  <si>
    <r>
      <rPr>
        <b val="true"/>
        <sz val="11"/>
        <color rgb="FFFF0000"/>
        <rFont val="Times New Roman"/>
        <family val="1"/>
        <charset val="204"/>
      </rPr>
      <t xml:space="preserve">Управление по работе с населением на территориях/</t>
    </r>
    <r>
      <rPr>
        <sz val="11"/>
        <color theme="1"/>
        <rFont val="Times New Roman"/>
        <family val="1"/>
        <charset val="204"/>
      </rPr>
      <t xml:space="preserve">главный специалист контрольно-организационного отдела, начальник финансово-экономического отдела</t>
    </r>
  </si>
  <si>
    <t xml:space="preserve">Муниципальный контракт от 27.10.2025 № ЦДО-2025-143</t>
  </si>
  <si>
    <t xml:space="preserve">Акт от 31.10.2025 б/н </t>
  </si>
  <si>
    <t xml:space="preserve">Платежное поручение от 17.11.2025 № 610</t>
  </si>
  <si>
    <t xml:space="preserve">Удостоверения о ПК :
- 402424839155 от 31.10.2025;
- 402424839154 от 31.10.2025;
- 4024244839153 от 31.10.2025.</t>
  </si>
  <si>
    <t xml:space="preserve">                 "Образование"</t>
  </si>
  <si>
    <t xml:space="preserve">управление образования города Калуги </t>
  </si>
  <si>
    <t xml:space="preserve">Направление «Культура, кинематография»</t>
  </si>
  <si>
    <t xml:space="preserve">Контрольная точка 1
02.12.2025 утверждено распределение бюджетных ассигнований
</t>
  </si>
  <si>
    <r>
      <rPr>
        <b val="true"/>
        <sz val="11"/>
        <color rgb="FFF10D0C"/>
        <rFont val="Times New Roman"/>
        <family val="1"/>
        <charset val="204"/>
      </rPr>
      <t xml:space="preserve">Управление культуры города Калуги</t>
    </r>
    <r>
      <rPr>
        <sz val="11"/>
        <color rgb="FF000000"/>
        <rFont val="Times New Roman"/>
        <family val="1"/>
        <charset val="204"/>
      </rPr>
      <t xml:space="preserve">/ заместитель начальника управления</t>
    </r>
  </si>
  <si>
    <t xml:space="preserve">Уведомление об изменении сводной бюджетной росписи и лимитов бюджетных обязательств средств бюджета Калуги на 2025 год № 537-17 от 02.12.2025, Постановление об оказании муниципальной финансовой поддержки № 2309-пи от 26.11.2025</t>
  </si>
  <si>
    <t xml:space="preserve">Контрольная точка 2
Не позднее 30 рабочих дней после вступления в силу муниципального правового акта об оказании муниципальной финансовой поддержки в текущем финансовом году заключение соглашения о предоставлении субсидии в текущем финансовом году
</t>
  </si>
  <si>
    <t xml:space="preserve">Соглашение о предоставлении из бюджета городского округа города Калуги Калужской области субсидий, в том числе грантов в форме субсидиий, юридическим лицам, индивидуальным предпринимателям, а также физическим лицам-  производителям товаров, работ, услуг                    № 1 от  10.12.2025</t>
  </si>
  <si>
    <t xml:space="preserve">Платежной поручение    № 1315 от 12.12.2025</t>
  </si>
  <si>
    <t xml:space="preserve">Отчет об использовании средств субсидий, предоставленных из бюджета городского округа города Калуги Калужской области на оказание поддержки социально ориентированным некоммерческим организациям за 2025 год (письмо № 24-ВН-14-26 от 19.01.2026)</t>
  </si>
  <si>
    <r>
      <rPr>
        <b val="true"/>
        <sz val="11"/>
        <color rgb="FFF10D0C"/>
        <rFont val="Times New Roman"/>
        <family val="1"/>
        <charset val="204"/>
      </rPr>
      <t xml:space="preserve">Управление культуры города Калуги</t>
    </r>
    <r>
      <rPr>
        <b val="true"/>
        <sz val="11"/>
        <color theme="1"/>
        <rFont val="Times New Roman"/>
        <family val="1"/>
        <charset val="204"/>
      </rPr>
      <t xml:space="preserve">/</t>
    </r>
    <r>
      <rPr>
        <sz val="11"/>
        <color theme="1"/>
        <rFont val="Times New Roman"/>
        <family val="1"/>
        <charset val="204"/>
      </rPr>
      <t xml:space="preserve">начальник отдела организационно-кадрового обеспечения </t>
    </r>
  </si>
  <si>
    <t xml:space="preserve">Муниципальный контракт от 11.12.2025 № 111</t>
  </si>
  <si>
    <t xml:space="preserve">Акт от 15.12.2025 № 0000-00000097</t>
  </si>
  <si>
    <t xml:space="preserve">Платежное поручение от 18.12.2025 № 1343</t>
  </si>
  <si>
    <t xml:space="preserve">                 "Культура, кинематография"</t>
  </si>
  <si>
    <t xml:space="preserve">управление культуры города Калуги</t>
  </si>
  <si>
    <r>
      <rPr>
        <sz val="11"/>
        <color rgb="FF000000"/>
        <rFont val="Times New Roman"/>
        <family val="1"/>
        <charset val="204"/>
      </rPr>
      <t xml:space="preserve">Количество социально ориентированных некоммерческих организаций, осуществляющих свою деятельность на территории городского округа города Калуги Калужской области, которым оказана</t>
    </r>
    <r>
      <rPr>
        <b val="true"/>
        <sz val="11"/>
        <color rgb="FF000000"/>
        <rFont val="Times New Roman"/>
        <family val="1"/>
        <charset val="204"/>
      </rPr>
      <t xml:space="preserve"> </t>
    </r>
    <r>
      <rPr>
        <sz val="11"/>
        <color rgb="FF000000"/>
        <rFont val="Times New Roman"/>
        <family val="1"/>
        <charset val="204"/>
      </rPr>
      <t xml:space="preserve">финансовая или имущественная поддержка в текущем финансовом году Структурный элемент «</t>
    </r>
    <r>
      <rPr>
        <sz val="11"/>
        <rFont val="Times New Roman"/>
        <family val="1"/>
        <charset val="204"/>
      </rPr>
      <t xml:space="preserve">Создание условий для развития и оказания поддержки социально ориентированным некоммерческим организациям»</t>
    </r>
  </si>
  <si>
    <t xml:space="preserve">Направление «Социальная политика»</t>
  </si>
  <si>
    <t xml:space="preserve">Контрольная точка 1
27.02.2025 утверждено распределение бюджетных ассигнований
</t>
  </si>
  <si>
    <r>
      <rPr>
        <b val="true"/>
        <sz val="11"/>
        <color rgb="FFFF0000"/>
        <rFont val="Times New Roman"/>
        <family val="1"/>
        <charset val="204"/>
      </rPr>
      <t xml:space="preserve">Управление социальной защиты города Калуги/</t>
    </r>
    <r>
      <rPr>
        <sz val="11"/>
        <color theme="1"/>
        <rFont val="Times New Roman"/>
        <family val="1"/>
        <charset val="204"/>
      </rPr>
      <t xml:space="preserve">начальник отдела социальных выплат ветеранам и пожилым гражданам</t>
    </r>
  </si>
  <si>
    <t xml:space="preserve">Постановление Городской Управы города Калуги от 18.02.2025 № 319-пи «Об оказании муниципальной финансовой поддержки социально ориентированной некоммерческой организации»</t>
  </si>
  <si>
    <t xml:space="preserve">"+"</t>
  </si>
  <si>
    <t xml:space="preserve">Контрольная точка 2
Не позднее 14 рабочих дней после подписания
постановления Городской Управы города Калуги об оказании муниципальной финансовой поддержки в текущем финансовом году заключение
соглашения о предоставлении субсидии 
в текущем финансовом году
</t>
  </si>
  <si>
    <t xml:space="preserve">начальник отдела социальных выплат ветеранам и пожилым гражданам</t>
  </si>
  <si>
    <t xml:space="preserve">Соглашение о предоставлении из бюджета муниципального образования «Город Калуга» субсидии некоммерческой организации, не являющейся государственным (муниципальным) учреждением – Калужскому региональному отделению Общероссийской общественной организации «Российский Красный Крест» от 24.02.2025 № 1</t>
  </si>
  <si>
    <t xml:space="preserve">Контрольная точка 3
Ежемесячно до 31 декабря перечисление субсидии 
</t>
  </si>
  <si>
    <t xml:space="preserve">31.03.2025
30.04.2025
31.05.2025
30.06.2025
31.07.2025
31.08.2025
30.09.2025
31.10.2025
30.11.2025
31.12.2025
</t>
  </si>
  <si>
    <t xml:space="preserve">26.03.2025
08.04.2025
07.05.2025
06.06.2025
07.07.2025
06.08.2025
05.09.2025
03.10.2025
06.11.2025
04.12.2025
16.12.2025
</t>
  </si>
  <si>
    <t xml:space="preserve">начальник финансово-бухгалтерского отдела</t>
  </si>
  <si>
    <t xml:space="preserve">платежные поручения 
от 26.03.2025 № 0000-002007
от 08.04.2025 № 0000-002255
от 07.05.2025 № 0000-002918
от 06.06.2025 № 0000-003778
от 07.07.2025 № 0000-004476
от 06.08.2025 № 0000-005296
от 05.09.2025 № 0000-006299
от 03.10.2025№ 0000-007205
от 06.11.2025№ 0000-007525
от 04.12.2025№ 0000-008954
от 16.12.2025 № 0000-009225
</t>
  </si>
  <si>
    <t xml:space="preserve">Контрольная точка 4
Оплата осуществлена.
До 02 февраля следующего за отчетным годом составление отчетности, направление сводного отчета об использовании средств субсидии  в комиссию 
</t>
  </si>
  <si>
    <t xml:space="preserve">начальник финансово-бухгалтерского отдела
начальник отдела социальных выплат ветеранам и пожилым гражданам
</t>
  </si>
  <si>
    <t xml:space="preserve">01.09.2025
07.11.2025
10.12.2025
</t>
  </si>
  <si>
    <r>
      <rPr>
        <b val="true"/>
        <sz val="11"/>
        <color theme="1"/>
        <rFont val="Times New Roman"/>
        <family val="1"/>
        <charset val="204"/>
      </rPr>
      <t xml:space="preserve">Управление социальной защиты города Калуги/</t>
    </r>
    <r>
      <rPr>
        <sz val="11"/>
        <color theme="1"/>
        <rFont val="Times New Roman"/>
        <family val="1"/>
        <charset val="204"/>
      </rPr>
      <t xml:space="preserve">начальник финансово-бухгалтерского отдела</t>
    </r>
  </si>
  <si>
    <t xml:space="preserve">Муниципальный контракт от 01.09.2025 № 30/25к
Муниципальный контракт от 07.11.2025 № 1587/2025/СЕМ
Муниципальный контракт от 10.12.2025 № 45-5/25к
</t>
  </si>
  <si>
    <t xml:space="preserve">Муниципальные контракты подписаны</t>
  </si>
  <si>
    <t xml:space="preserve">04.09.2025
13.11.2025
15.12.2025
</t>
  </si>
  <si>
    <t xml:space="preserve">Акт сдачи-приемки оказанных услуг 
от 04.09.2025 № 2509040002
от 13.11.2025 № 2189
от 15.12.2025 № 0000-00000091
</t>
  </si>
  <si>
    <t xml:space="preserve">18.09.2025
27.11.2025
30.12.2025
</t>
  </si>
  <si>
    <t xml:space="preserve">16.09.2025
24.11.2025
22.12.2025
</t>
  </si>
  <si>
    <t xml:space="preserve">Платежные поручения 
от 16.09.2025 № 0000-006448
от 24.11.2025 № 0000-008431
от 22.12.2025 № 0000-009455
</t>
  </si>
  <si>
    <t xml:space="preserve">07.10.2025
28.11.2025
27.12.2025
</t>
  </si>
  <si>
    <t xml:space="preserve">Удостоверение от 13.11.2025
№ 037-128293
</t>
  </si>
  <si>
    <t xml:space="preserve">Участие в мероприятие по профессиональному развитию подтверждено. 
Удостоверение получено. Участие в тренинге подтверждено
</t>
  </si>
  <si>
    <r>
      <rPr>
        <b val="true"/>
        <sz val="11"/>
        <color rgb="FFF10D0C"/>
        <rFont val="Times New Roman"/>
        <family val="1"/>
        <charset val="204"/>
      </rPr>
      <t xml:space="preserve">Отдел по охране прав несовершеннолетних, недееспособных и патронажу города Калуги/ </t>
    </r>
    <r>
      <rPr>
        <sz val="11"/>
        <color rgb="FF000000"/>
        <rFont val="Times New Roman"/>
        <family val="1"/>
        <charset val="204"/>
      </rPr>
      <t xml:space="preserve">главный специалист сектора по финансово-кадровому и документационному обеспечению  </t>
    </r>
  </si>
  <si>
    <t xml:space="preserve">Муниципальный контракт от 11.12.2025 № 18</t>
  </si>
  <si>
    <t xml:space="preserve">Акт от 15.12.2025 № 0000-00000100</t>
  </si>
  <si>
    <t xml:space="preserve">Платежное поручение от 26.12.2025 № 1371</t>
  </si>
  <si>
    <t xml:space="preserve">Подтверждающим документом является акт выполненных работ № 0000-00000100 от 15.12.2025</t>
  </si>
  <si>
    <t xml:space="preserve">Ктсэ3</t>
  </si>
  <si>
    <t xml:space="preserve">                 "Социальная политика"</t>
  </si>
  <si>
    <t xml:space="preserve">отдел по охране прав несовершеннолетних, недееспособных и патронажу города Калуги</t>
  </si>
  <si>
    <t xml:space="preserve">Направление «Средства массовой информации»</t>
  </si>
  <si>
    <r>
      <rPr>
        <b val="true"/>
        <sz val="11"/>
        <rFont val="Times New Roman"/>
        <family val="1"/>
        <charset val="204"/>
      </rPr>
      <t xml:space="preserve">Задача «</t>
    </r>
    <r>
      <rPr>
        <b val="true"/>
        <sz val="12"/>
        <rFont val="Times New Roman"/>
        <family val="1"/>
        <charset val="204"/>
      </rPr>
      <t xml:space="preserve">Информирование населения по вопросам жизнедеятельности и развития городского округа город Калуга Калужской области» структурного элемента «Обеспечение муниципальной поддержки средств массовой информации, обеспечивающих информационную открытость деятельности органов местного самоуправления»</t>
    </r>
  </si>
  <si>
    <t xml:space="preserve">Мероприятие «Информационное освещение в средствах массовой информации, печатных изданиях, в информационно-телекоммуникационнной сети Интернет»</t>
  </si>
  <si>
    <t xml:space="preserve">Контрольная точка 1 Утверждено распоряжение заместителя главы городского округа  - начальника управления делами главы городского округа города Калуги об утверждении муниципального задания для муниципального бюджетного учреждения «Редакция газеты «Калужская неделя» 
</t>
  </si>
  <si>
    <r>
      <rPr>
        <b val="true"/>
        <sz val="11"/>
        <color rgb="FFFF0000"/>
        <rFont val="Times New Roman"/>
        <family val="1"/>
        <charset val="204"/>
      </rPr>
      <t xml:space="preserve">управление делами главы городского округа города Калуги</t>
    </r>
    <r>
      <rPr>
        <b val="true"/>
        <sz val="11"/>
        <color theme="1"/>
        <rFont val="Times New Roman"/>
        <family val="1"/>
        <charset val="204"/>
      </rPr>
      <t xml:space="preserve"> / заместитель начальника управления делами главы городского округа города Калуги, курирующий деятельность МБУ «Редакция газеты «Калужская неделя»</t>
    </r>
  </si>
  <si>
    <t xml:space="preserve">распоряжение заместителя главы городского округа  - начальника управления делами главы городского округа города Калуги от 29.12.2024 №102-02-р "Об утверждении муниципального задания для муниципального бюджетного учреждения «Редакция газеты «Калужская неделя»"
</t>
  </si>
  <si>
    <t xml:space="preserve">Контрольная точка 2 Подписано соглашение о порядке и условиях предоставления субсидии на финансовое обеспечение выполнения муниципального задания на выполнение муниципальных   работ
</t>
  </si>
  <si>
    <t xml:space="preserve">Соглашение №1 от 29.01.2025</t>
  </si>
  <si>
    <t xml:space="preserve">Контрольная точка 3 Перечисление субсидии на финансовое обеспечение выполнения муниципального задания на выполнение муниципальных   работ
</t>
  </si>
  <si>
    <t xml:space="preserve">Платежные поручения  № 19 от 04.02.2025, № 47 от 18.02.2025, № 51 от 20.02.2025, № 66 от 04.03.2025, № 70 от 05.03.2025, № 73 от 10.03.2025, № 101 от 02.04.2025, № 105 от 03.04.2025, № 148 от 29.04.2025, № 186 от 04.06.2025, № 225 от 03.07.2025, № 265 от 01.08.2025, № 311 от 04.09.2025, № 318 от 09.09.2025, № 351 от 03.10.2025, № 385 от 01.11.2025, № 434 от 04.12.2025, № 457 от 19.12.2025</t>
  </si>
  <si>
    <t xml:space="preserve">Контрольная точка 4 Услуги оказаны, работы выполнены
</t>
  </si>
  <si>
    <t xml:space="preserve">Отчет о выполнении муниципального задания за 2025 год</t>
  </si>
  <si>
    <r>
      <rPr>
        <b val="true"/>
        <sz val="11"/>
        <rFont val="Times New Roman"/>
        <family val="1"/>
        <charset val="1"/>
      </rPr>
      <t xml:space="preserve">Задача «</t>
    </r>
    <r>
      <rPr>
        <b val="true"/>
        <sz val="12"/>
        <rFont val="Times New Roman"/>
        <family val="1"/>
        <charset val="1"/>
      </rPr>
      <t xml:space="preserve">Формирование системы мотивации граждан, в том числе детей, к здоровому образу жизни» структурного элемента «Укрепление общественного здоровья в городском округе городе Калуге Калужской области»</t>
    </r>
  </si>
  <si>
    <t xml:space="preserve">Мероприятие «Реализация мероприятий по публикации материалов по укреплению общественного здоровья в городском округе город Калуга Калужской области»</t>
  </si>
  <si>
    <r>
      <rPr>
        <b val="true"/>
        <sz val="11"/>
        <color rgb="FFFF0000"/>
        <rFont val="Times New Roman"/>
        <family val="1"/>
        <charset val="204"/>
      </rPr>
      <t xml:space="preserve">управление делами главы городского округа города Калуги</t>
    </r>
    <r>
      <rPr>
        <b val="true"/>
        <sz val="11"/>
        <rFont val="Times New Roman"/>
        <family val="1"/>
        <charset val="204"/>
      </rPr>
      <t xml:space="preserve"> / заместитель начальника управления делами главы городского округа города Калуги, курирующий деятельность МБУ «Редакция газеты «Калужская неделя»</t>
    </r>
  </si>
  <si>
    <t xml:space="preserve">распоряжение заместителя главы городского округа  - начальника управления делами главы городского округа города Калуги от 29.12.2024 №102-02-р "Об утверждении муниципального задания для муниципального бюджетного учреждения «Редакция газеты «Калужская неделя»"</t>
  </si>
  <si>
    <t xml:space="preserve">Платежные поручения  № 67 от 04.03.2025</t>
  </si>
  <si>
    <t xml:space="preserve">                 "Средства массовой информации"</t>
  </si>
  <si>
    <r>
      <rPr>
        <sz val="11"/>
        <color theme="1"/>
        <rFont val="Times New Roman"/>
        <family val="1"/>
        <charset val="204"/>
      </rPr>
      <t xml:space="preserve">Количество размещенных материалов о социально экономическом, историческом развитии муниципального  образования «Город Калуга», о развитии его общественной инфраструктуры, и иной официальной информации</t>
    </r>
    <r>
      <rPr>
        <sz val="11"/>
        <color rgb="FF000000"/>
        <rFont val="Times New Roman"/>
        <family val="1"/>
        <charset val="204"/>
      </rPr>
      <t xml:space="preserve"> Структурный элемент "Обеспечение муниципальной поддержки средств массовой информации, обеспечивающих информационную открытость деятельности органов местного самоуправления"
</t>
    </r>
  </si>
  <si>
    <r>
      <rPr>
        <sz val="11"/>
        <color rgb="FF000000"/>
        <rFont val="Times New Roman"/>
        <family val="1"/>
        <charset val="1"/>
      </rPr>
      <t xml:space="preserve">Количество размещенных тематических материалов по укреплению общественного здоровья в муниципальном образовании «Город Калуга» </t>
    </r>
    <r>
      <rPr>
        <sz val="11"/>
        <color rgb="FF000000"/>
        <rFont val="Times New Roman"/>
        <family val="1"/>
        <charset val="204"/>
      </rPr>
      <t xml:space="preserve">Структурный элемент "Укрепление общественного здоровья в муниципальном образовании "Город Калуга"
</t>
    </r>
  </si>
  <si>
    <t xml:space="preserve">Оценку эффективности реализации муниципальной программы, рассчитанную в соответствии с Порядком проведения оценки эффективности реализации муниципальных программ городского округа города Калуги Калужской области, утвержденным постановлением Городской Управы города Калуги от 02.08.2013 N 220-п.
</t>
  </si>
  <si>
    <t xml:space="preserve">Оэмп</t>
  </si>
  <si>
    <t xml:space="preserve">Эн1</t>
  </si>
  <si>
    <t xml:space="preserve">Направление  "Общегосударственные вопросы" управление делами главы городского округа города Калуги </t>
  </si>
  <si>
    <t xml:space="preserve">Эн2</t>
  </si>
  <si>
    <t xml:space="preserve">Направление  "Общегосударственные вопросы" управление социальной защиты города Калуги</t>
  </si>
  <si>
    <t xml:space="preserve">Эн3</t>
  </si>
  <si>
    <t xml:space="preserve">Направление  "Общегосударственные вопросы" управление по работе с населением на территориях </t>
  </si>
  <si>
    <t xml:space="preserve">Эн4</t>
  </si>
  <si>
    <t xml:space="preserve">Направление  "Общегосударственные вопросы" управление финансов города Калуги</t>
  </si>
  <si>
    <t xml:space="preserve">Эн5</t>
  </si>
  <si>
    <t xml:space="preserve">Направление  "Общегосударственные вопросы" управление архитектуры, градостроительства и земельных отношений города Калуги</t>
  </si>
  <si>
    <t xml:space="preserve">Эн6</t>
  </si>
  <si>
    <t xml:space="preserve">Направление «Национальная безопасность и правоохранительная деятельность» управление записи актов гражданского состояния города Калуги</t>
  </si>
  <si>
    <t xml:space="preserve">Эн7</t>
  </si>
  <si>
    <t xml:space="preserve">Направление «Национальная безопасность и правоохранительная деятельность» Отдел по организации защиты населения</t>
  </si>
  <si>
    <t xml:space="preserve">Эн8</t>
  </si>
  <si>
    <t xml:space="preserve">Направление «Национальная экономика» Управление экономики и имущественных отношений города Калуги</t>
  </si>
  <si>
    <t xml:space="preserve">Эн9</t>
  </si>
  <si>
    <t xml:space="preserve">Направление «Жилищно-коммунальное хозяйство» Управление городского хозяйства города Калуги</t>
  </si>
  <si>
    <t xml:space="preserve">Эн10</t>
  </si>
  <si>
    <t xml:space="preserve">Направление «Жилищно-коммунальное хозяйство» Управление жилищно-коммунального хозяйства города Калуги</t>
  </si>
  <si>
    <t xml:space="preserve">Эн11</t>
  </si>
  <si>
    <t xml:space="preserve">Направление «Образование» УДГГО города Калуги</t>
  </si>
  <si>
    <t xml:space="preserve">Эн12</t>
  </si>
  <si>
    <t xml:space="preserve">Направление «Образование»Управление городского хозяйства города Калуги</t>
  </si>
  <si>
    <t xml:space="preserve">Эн13</t>
  </si>
  <si>
    <t xml:space="preserve">Направление «Образование» Управление экономики и имущественных отношений города Калуги</t>
  </si>
  <si>
    <t xml:space="preserve">Эн14</t>
  </si>
  <si>
    <t xml:space="preserve">Направление «Образование» управление социальной защиты города Калуги</t>
  </si>
  <si>
    <t xml:space="preserve">Эн15</t>
  </si>
  <si>
    <t xml:space="preserve">Направление «Образование» Управление финансов города Калуги</t>
  </si>
  <si>
    <t xml:space="preserve">Эн16</t>
  </si>
  <si>
    <t xml:space="preserve">Направление «Образование» Управление образования города Калуги</t>
  </si>
  <si>
    <t xml:space="preserve">Эн17</t>
  </si>
  <si>
    <t xml:space="preserve">Направление  "Образования" управление архитектуры, градостроительства и земельных отношений города Калуги</t>
  </si>
  <si>
    <t xml:space="preserve">Эн18</t>
  </si>
  <si>
    <r>
      <rPr>
        <sz val="11"/>
        <color theme="1"/>
        <rFont val="Calibri"/>
        <family val="2"/>
        <charset val="204"/>
      </rPr>
      <t xml:space="preserve">Направление  </t>
    </r>
    <r>
      <rPr>
        <sz val="11"/>
        <color rgb="FFFF0000"/>
        <rFont val="Calibri"/>
        <family val="2"/>
        <charset val="204"/>
      </rPr>
      <t xml:space="preserve">"Образования</t>
    </r>
    <r>
      <rPr>
        <sz val="11"/>
        <color theme="1"/>
        <rFont val="Calibri"/>
        <family val="2"/>
        <charset val="204"/>
      </rPr>
      <t xml:space="preserve">" управление по работе с населением на территориях </t>
    </r>
  </si>
  <si>
    <t xml:space="preserve">Эн19</t>
  </si>
  <si>
    <t xml:space="preserve">Направление «Культура, кинематография» Управление культуры города Калуги</t>
  </si>
  <si>
    <t xml:space="preserve">Эн20</t>
  </si>
  <si>
    <t xml:space="preserve">Направление «Социальная политика» Управление социальной политики города Калуги</t>
  </si>
  <si>
    <t xml:space="preserve">Эн21</t>
  </si>
  <si>
    <t xml:space="preserve">Направление   «Социальная политика» Отдел по охране прав несовершеннолетних, недееспособных и патронажу города Калуги</t>
  </si>
  <si>
    <t xml:space="preserve">Эн22</t>
  </si>
  <si>
    <t xml:space="preserve">Направление «Средства массовой информации» УДГГО города Калуги</t>
  </si>
  <si>
    <t xml:space="preserve">А1</t>
  </si>
  <si>
    <t xml:space="preserve">А2</t>
  </si>
  <si>
    <t xml:space="preserve">А3</t>
  </si>
  <si>
    <t xml:space="preserve">А4</t>
  </si>
  <si>
    <t xml:space="preserve">А5</t>
  </si>
  <si>
    <t xml:space="preserve">А6</t>
  </si>
  <si>
    <t xml:space="preserve">А7</t>
  </si>
  <si>
    <t xml:space="preserve">А8</t>
  </si>
  <si>
    <t xml:space="preserve">А9</t>
  </si>
  <si>
    <t xml:space="preserve">А10</t>
  </si>
  <si>
    <t xml:space="preserve">А11</t>
  </si>
  <si>
    <t xml:space="preserve">А12</t>
  </si>
  <si>
    <t xml:space="preserve">А13</t>
  </si>
  <si>
    <t xml:space="preserve">А14</t>
  </si>
  <si>
    <t xml:space="preserve">А15</t>
  </si>
  <si>
    <t xml:space="preserve">А16</t>
  </si>
  <si>
    <t xml:space="preserve">А17</t>
  </si>
  <si>
    <t xml:space="preserve">А18</t>
  </si>
  <si>
    <t xml:space="preserve">А19</t>
  </si>
  <si>
    <t xml:space="preserve">А20</t>
  </si>
  <si>
    <t xml:space="preserve">А21</t>
  </si>
  <si>
    <t xml:space="preserve">А22</t>
  </si>
  <si>
    <t xml:space="preserve">Осэ1</t>
  </si>
  <si>
    <t xml:space="preserve">"Обеспечение деятельности органов администрации городского округа города Калуги»</t>
  </si>
  <si>
    <t xml:space="preserve">Осэ2</t>
  </si>
  <si>
    <t xml:space="preserve">«Реализация кадровой политики и развитие кадрового состава»</t>
  </si>
  <si>
    <t xml:space="preserve">Осэ3</t>
  </si>
  <si>
    <t xml:space="preserve">  "Создание условий для обеспечения деятельности органов администрации городского округа"</t>
  </si>
  <si>
    <t xml:space="preserve">Осэ4</t>
  </si>
  <si>
    <t xml:space="preserve">«Создание условий для развития и оказания поддержки социально ориентированным некоммерческим организациям»</t>
  </si>
  <si>
    <t xml:space="preserve"> «Реализация кадровой политики и развитие кадрового состава»</t>
  </si>
  <si>
    <t xml:space="preserve">«Обеспечение муниципальной поддержки средств массовой информации, обеспечивающих информационную открытость деятельности органов местного самоуправления»</t>
  </si>
  <si>
    <t xml:space="preserve">«Укрепление общественного здоровья в городском округе городе Калуге Калужской области»</t>
  </si>
  <si>
    <t xml:space="preserve">Псэ1</t>
  </si>
  <si>
    <t xml:space="preserve">Псэ2</t>
  </si>
  <si>
    <t xml:space="preserve">Псэ3</t>
  </si>
  <si>
    <t xml:space="preserve">Псэ4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</si>
</sst>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0.00"/>
    <numFmt numFmtId="166" formatCode="dd/mmm"/>
    <numFmt numFmtId="167" formatCode="dd/mm/yyyy"/>
    <numFmt numFmtId="168" formatCode="dd/mm/yy"/>
    <numFmt numFmtId="169" formatCode="dd/mm/yyyy\ "/>
  </numFmts>
  <fonts count="50">
    <font>
      <sz val="11"/>
      <color theme="1"/>
      <name val="Calibri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color rgb="FF000000"/>
      <name val="Calibri"/>
      <family val="2"/>
      <charset val="204"/>
    </font>
    <font>
      <sz val="11"/>
      <color theme="1"/>
      <name val="Times New Roman"/>
      <family val="1"/>
      <charset val="204"/>
    </font>
    <font>
      <b val="true"/>
      <sz val="12"/>
      <color theme="1"/>
      <name val="Times New Roman"/>
      <family val="1"/>
      <charset val="204"/>
    </font>
    <font>
      <b val="true"/>
      <u val="single"/>
      <sz val="12"/>
      <color theme="1"/>
      <name val="Times New Roman"/>
      <family val="1"/>
      <charset val="204"/>
    </font>
    <font>
      <b val="true"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1"/>
    </font>
    <font>
      <b val="true"/>
      <sz val="11"/>
      <color rgb="FFFF0000"/>
      <name val="Times New Roman"/>
      <family val="1"/>
      <charset val="204"/>
    </font>
    <font>
      <sz val="11"/>
      <color rgb="FF800080"/>
      <name val="Times New Roman"/>
      <family val="1"/>
      <charset val="204"/>
    </font>
    <font>
      <b val="true"/>
      <sz val="11"/>
      <color theme="1"/>
      <name val="Times New Roman"/>
      <family val="1"/>
      <charset val="1"/>
    </font>
    <font>
      <b val="true"/>
      <sz val="11"/>
      <color rgb="FFFF8000"/>
      <name val="Times New Roman"/>
      <family val="1"/>
      <charset val="204"/>
    </font>
    <font>
      <b val="true"/>
      <sz val="11"/>
      <color rgb="FFFF7B59"/>
      <name val="Times New Roman"/>
      <family val="1"/>
      <charset val="204"/>
    </font>
    <font>
      <b val="true"/>
      <sz val="11"/>
      <color rgb="FF158466"/>
      <name val="Times New Roman"/>
      <family val="1"/>
      <charset val="204"/>
    </font>
    <font>
      <b val="true"/>
      <sz val="11"/>
      <color rgb="FF468A1A"/>
      <name val="Times New Roman"/>
      <family val="1"/>
      <charset val="204"/>
    </font>
    <font>
      <b val="true"/>
      <sz val="11"/>
      <color rgb="FFFF6D6D"/>
      <name val="Times New Roman"/>
      <family val="1"/>
      <charset val="204"/>
    </font>
    <font>
      <b val="true"/>
      <sz val="11"/>
      <color rgb="FFB85C00"/>
      <name val="Times New Roman"/>
      <family val="1"/>
      <charset val="204"/>
    </font>
    <font>
      <b val="true"/>
      <sz val="11"/>
      <color theme="8" tint="-0.25"/>
      <name val="Times New Roman"/>
      <family val="1"/>
      <charset val="204"/>
    </font>
    <font>
      <sz val="11"/>
      <name val="Times New Roman"/>
      <family val="1"/>
      <charset val="1"/>
    </font>
    <font>
      <b val="true"/>
      <sz val="14"/>
      <color rgb="FFF10D0C"/>
      <name val="Times New Roman"/>
      <family val="1"/>
      <charset val="204"/>
    </font>
    <font>
      <b val="true"/>
      <sz val="12"/>
      <name val="Times New Roman"/>
      <family val="1"/>
      <charset val="204"/>
    </font>
    <font>
      <sz val="11"/>
      <color rgb="FFFF0000"/>
      <name val="Times New Roman"/>
      <family val="1"/>
      <charset val="1"/>
    </font>
    <font>
      <b val="true"/>
      <sz val="11"/>
      <color rgb="FFF10D0C"/>
      <name val="Times New Roman"/>
      <family val="1"/>
      <charset val="204"/>
    </font>
    <font>
      <sz val="12"/>
      <name val="Times New Roman"/>
      <family val="1"/>
      <charset val="204"/>
    </font>
    <font>
      <b val="true"/>
      <sz val="12"/>
      <name val="Times New Roman"/>
      <family val="1"/>
      <charset val="1"/>
    </font>
    <font>
      <b val="true"/>
      <sz val="12"/>
      <color rgb="FF000000"/>
      <name val="Times New Roman"/>
      <family val="1"/>
      <charset val="1"/>
    </font>
    <font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1"/>
    </font>
    <font>
      <b val="true"/>
      <sz val="12"/>
      <color rgb="FFF10D0C"/>
      <name val="Times New Roman"/>
      <family val="1"/>
      <charset val="204"/>
    </font>
    <font>
      <b val="true"/>
      <sz val="12"/>
      <color rgb="FF000000"/>
      <name val="Times New Roman"/>
      <family val="1"/>
      <charset val="204"/>
    </font>
    <font>
      <b val="true"/>
      <sz val="12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1"/>
    </font>
    <font>
      <sz val="11"/>
      <color rgb="FFFF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 val="true"/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5"/>
      <name val="Times New Roman"/>
      <family val="1"/>
      <charset val="204"/>
    </font>
    <font>
      <sz val="11"/>
      <color rgb="FF000000"/>
      <name val="Times New Roman"/>
      <family val="1"/>
      <charset val="1"/>
    </font>
    <font>
      <b val="true"/>
      <sz val="11"/>
      <color rgb="FF000000"/>
      <name val="Times New Roman"/>
      <family val="1"/>
      <charset val="1"/>
    </font>
    <font>
      <sz val="11"/>
      <color rgb="FFFF0000"/>
      <name val="Calibri"/>
      <family val="2"/>
      <charset val="204"/>
    </font>
    <font>
      <b val="true"/>
      <sz val="11"/>
      <color rgb="FFFF0000"/>
      <name val="Times New Roman"/>
      <family val="1"/>
      <charset val="1"/>
    </font>
    <font>
      <b val="true"/>
      <sz val="11"/>
      <name val="Times New Roman"/>
      <family val="1"/>
      <charset val="204"/>
    </font>
    <font>
      <sz val="9"/>
      <color theme="1"/>
      <name val="Times New Roman"/>
      <family val="1"/>
      <charset val="204"/>
    </font>
    <font>
      <b val="true"/>
      <sz val="11"/>
      <name val="Times New Roman"/>
      <family val="1"/>
      <charset val="1"/>
    </font>
    <font>
      <sz val="10"/>
      <color theme="1"/>
      <name val="Times New Roman"/>
      <family val="1"/>
      <charset val="204"/>
    </font>
    <font>
      <sz val="11"/>
      <color theme="5"/>
      <name val="Calibri"/>
      <family val="2"/>
      <charset val="204"/>
    </font>
    <font>
      <sz val="9"/>
      <color theme="1"/>
      <name val="Calibri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theme="0"/>
        <bgColor rgb="FFFFF2CC"/>
      </patternFill>
    </fill>
    <fill>
      <patternFill patternType="solid">
        <fgColor theme="8" tint="0.7998"/>
        <bgColor rgb="FFDAE3F3"/>
      </patternFill>
    </fill>
    <fill>
      <patternFill patternType="solid">
        <fgColor theme="9" tint="0.7998"/>
        <bgColor rgb="FFDEEBF7"/>
      </patternFill>
    </fill>
    <fill>
      <patternFill patternType="solid">
        <fgColor theme="8" tint="0.5996"/>
        <bgColor rgb="FFDAE3F3"/>
      </patternFill>
    </fill>
    <fill>
      <patternFill patternType="solid">
        <fgColor theme="4" tint="0.7998"/>
        <bgColor rgb="FFDEEBF7"/>
      </patternFill>
    </fill>
    <fill>
      <patternFill patternType="solid">
        <fgColor theme="7"/>
        <bgColor rgb="FFFFFF00"/>
      </patternFill>
    </fill>
    <fill>
      <patternFill patternType="solid">
        <fgColor theme="7" tint="0.7998"/>
        <bgColor rgb="FFE2F0D9"/>
      </patternFill>
    </fill>
  </fills>
  <borders count="1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/>
      <top style="thin"/>
      <bottom style="thin"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21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9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1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12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2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4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5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6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7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8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9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0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5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5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12" fillId="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6" fontId="5" fillId="0" borderId="1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23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1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7" fontId="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7" fontId="5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26" fillId="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7" fontId="5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3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9" fillId="0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top" textRotation="0" wrapText="true" indent="0" shrinkToFit="false"/>
      <protection locked="true" hidden="false"/>
    </xf>
    <xf numFmtId="164" fontId="9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35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7" fontId="5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4" fillId="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7" fontId="36" fillId="0" borderId="1" xfId="21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4" fillId="0" borderId="1" xfId="21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6" fillId="0" borderId="1" xfId="21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6" fillId="0" borderId="1" xfId="21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12" fillId="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3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7" fontId="38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2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36" fillId="0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40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1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4" borderId="1" xfId="0" applyFont="fals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0" fillId="0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0" fillId="6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6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2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top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4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9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2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7" fontId="9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3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9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7" fontId="9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6" fillId="0" borderId="1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7" fontId="36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36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6" fillId="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8" fontId="36" fillId="0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36" fillId="0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4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36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9" fontId="5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0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4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0" fillId="6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6" borderId="0" xfId="0" applyFont="fals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2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" xfId="2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7" fontId="5" fillId="0" borderId="1" xfId="2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4" fillId="0" borderId="1" xfId="2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5" fillId="0" borderId="1" xfId="2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36" fillId="0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2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0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4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36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4" fillId="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46" fillId="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12" fillId="0" borderId="1" xfId="0" applyFont="true" applyBorder="true" applyAlignment="true" applyProtection="false">
      <alignment horizontal="center" vertical="top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33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7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4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3" fillId="0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7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2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2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7" fillId="0" borderId="8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33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47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47" fillId="0" borderId="9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7" fillId="0" borderId="1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47" fillId="0" borderId="1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47" fillId="0" borderId="1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8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8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6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9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6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7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6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7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 2" xfId="20"/>
    <cellStyle name="Обычный 3" xfId="21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F10D0C"/>
      <rgbColor rgb="FF008000"/>
      <rgbColor rgb="FF000080"/>
      <rgbColor rgb="FF808000"/>
      <rgbColor rgb="FF800080"/>
      <rgbColor rgb="FF158466"/>
      <rgbColor rgb="FFC0C0C0"/>
      <rgbColor rgb="FF808080"/>
      <rgbColor rgb="FF9999FF"/>
      <rgbColor rgb="FF993366"/>
      <rgbColor rgb="FFFFF2CC"/>
      <rgbColor rgb="FFDEEBF7"/>
      <rgbColor rgb="FF660066"/>
      <rgbColor rgb="FFFF7B59"/>
      <rgbColor rgb="FF0066CC"/>
      <rgbColor rgb="FFBDD7E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DAE3F3"/>
      <rgbColor rgb="FFE2F0D9"/>
      <rgbColor rgb="FFFFFF99"/>
      <rgbColor rgb="FF99CCFF"/>
      <rgbColor rgb="FFFF6D6D"/>
      <rgbColor rgb="FFCC99FF"/>
      <rgbColor rgb="FFFFCC99"/>
      <rgbColor rgb="FF2E75B6"/>
      <rgbColor rgb="FF33CCCC"/>
      <rgbColor rgb="FF99CC00"/>
      <rgbColor rgb="FFFFC000"/>
      <rgbColor rgb="FFFF8000"/>
      <rgbColor rgb="FFED7D31"/>
      <rgbColor rgb="FF666699"/>
      <rgbColor rgb="FF969696"/>
      <rgbColor rgb="FF003366"/>
      <rgbColor rgb="FF468A1A"/>
      <rgbColor rgb="FF003300"/>
      <rgbColor rgb="FF333300"/>
      <rgbColor rgb="FFB85C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worksheet" Target="worksheets/sheet19.xml"/><Relationship Id="rId22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G1048429"/>
  <sheetViews>
    <sheetView showFormulas="false" showGridLines="true" showRowColHeaders="true" showZeros="true" rightToLeft="false" tabSelected="false" showOutlineSymbols="true" defaultGridColor="true" view="normal" topLeftCell="A88" colorId="64" zoomScale="100" zoomScaleNormal="100" zoomScalePageLayoutView="100" workbookViewId="0">
      <selection pane="topLeft" activeCell="A105" activeCellId="0" sqref="A105"/>
    </sheetView>
  </sheetViews>
  <sheetFormatPr defaultColWidth="9.1484375" defaultRowHeight="15" customHeight="true" zeroHeight="false" outlineLevelRow="0" outlineLevelCol="0"/>
  <cols>
    <col collapsed="false" customWidth="true" hidden="false" outlineLevel="0" max="1" min="1" style="1" width="41.71"/>
    <col collapsed="false" customWidth="true" hidden="false" outlineLevel="0" max="2" min="2" style="1" width="16.71"/>
    <col collapsed="false" customWidth="true" hidden="false" outlineLevel="0" max="3" min="3" style="1" width="11.43"/>
    <col collapsed="false" customWidth="true" hidden="false" outlineLevel="0" max="4" min="4" style="1" width="14.14"/>
    <col collapsed="false" customWidth="true" hidden="false" outlineLevel="0" max="5" min="5" style="1" width="15.42"/>
    <col collapsed="false" customWidth="true" hidden="false" outlineLevel="0" max="6" min="6" style="1" width="16.57"/>
    <col collapsed="false" customWidth="true" hidden="false" outlineLevel="0" max="7" min="7" style="1" width="15"/>
    <col collapsed="false" customWidth="false" hidden="false" outlineLevel="0" max="16384" min="8" style="1" width="9.14"/>
  </cols>
  <sheetData>
    <row r="2" customFormat="false" ht="15" hidden="false" customHeight="false" outlineLevel="0" collapsed="false">
      <c r="A2" s="2" t="s">
        <v>0</v>
      </c>
      <c r="B2" s="2"/>
      <c r="C2" s="2"/>
      <c r="D2" s="2"/>
      <c r="E2" s="2"/>
      <c r="F2" s="2"/>
    </row>
    <row r="3" customFormat="false" ht="15" hidden="false" customHeight="false" outlineLevel="0" collapsed="false">
      <c r="A3" s="2" t="s">
        <v>1</v>
      </c>
      <c r="B3" s="2"/>
      <c r="C3" s="2"/>
      <c r="D3" s="2"/>
      <c r="E3" s="2"/>
      <c r="F3" s="2"/>
    </row>
    <row r="4" customFormat="false" ht="15" hidden="false" customHeight="false" outlineLevel="0" collapsed="false">
      <c r="A4" s="3" t="s">
        <v>2</v>
      </c>
      <c r="B4" s="3"/>
      <c r="C4" s="3"/>
      <c r="D4" s="3"/>
      <c r="E4" s="3"/>
      <c r="F4" s="3"/>
    </row>
    <row r="6" customFormat="false" ht="34.5" hidden="false" customHeight="true" outlineLevel="0" collapsed="false">
      <c r="A6" s="4" t="s">
        <v>3</v>
      </c>
      <c r="B6" s="4"/>
      <c r="C6" s="4"/>
      <c r="D6" s="4"/>
      <c r="E6" s="4"/>
      <c r="F6" s="4"/>
    </row>
    <row r="7" customFormat="false" ht="15" hidden="false" customHeight="false" outlineLevel="0" collapsed="false">
      <c r="A7" s="5" t="s">
        <v>4</v>
      </c>
      <c r="B7" s="5"/>
      <c r="C7" s="5"/>
      <c r="D7" s="5"/>
      <c r="E7" s="5"/>
      <c r="F7" s="5"/>
    </row>
    <row r="9" customFormat="false" ht="30" hidden="false" customHeight="true" outlineLevel="0" collapsed="false">
      <c r="A9" s="6" t="s">
        <v>5</v>
      </c>
      <c r="B9" s="6" t="s">
        <v>6</v>
      </c>
      <c r="C9" s="6"/>
      <c r="D9" s="6" t="s">
        <v>7</v>
      </c>
      <c r="E9" s="6" t="s">
        <v>8</v>
      </c>
      <c r="F9" s="6" t="s">
        <v>9</v>
      </c>
    </row>
    <row r="10" customFormat="false" ht="49.25" hidden="false" customHeight="false" outlineLevel="0" collapsed="false">
      <c r="A10" s="6"/>
      <c r="B10" s="6" t="s">
        <v>10</v>
      </c>
      <c r="C10" s="6" t="s">
        <v>11</v>
      </c>
      <c r="D10" s="6" t="s">
        <v>12</v>
      </c>
      <c r="E10" s="6"/>
      <c r="F10" s="6"/>
    </row>
    <row r="11" customFormat="false" ht="15" hidden="false" customHeight="false" outlineLevel="0" collapsed="false">
      <c r="A11" s="7" t="n">
        <v>1</v>
      </c>
      <c r="B11" s="8" t="n">
        <v>2</v>
      </c>
      <c r="C11" s="7" t="n">
        <v>3</v>
      </c>
      <c r="D11" s="7" t="n">
        <v>4</v>
      </c>
      <c r="E11" s="7" t="n">
        <v>5</v>
      </c>
      <c r="F11" s="7" t="n">
        <v>6</v>
      </c>
      <c r="G11" s="9"/>
    </row>
    <row r="12" customFormat="false" ht="61.15" hidden="false" customHeight="false" outlineLevel="0" collapsed="false">
      <c r="A12" s="10" t="s">
        <v>13</v>
      </c>
      <c r="B12" s="11" t="n">
        <f aca="false">B15</f>
        <v>438094.6</v>
      </c>
      <c r="C12" s="11" t="n">
        <f aca="false">C15</f>
        <v>440767.78</v>
      </c>
      <c r="D12" s="11" t="n">
        <f aca="false">D15</f>
        <v>439345.48</v>
      </c>
      <c r="E12" s="12" t="n">
        <f aca="false">D12/C12*100</f>
        <v>99.6773130740182</v>
      </c>
      <c r="F12" s="12"/>
    </row>
    <row r="13" customFormat="false" ht="15" hidden="false" customHeight="false" outlineLevel="0" collapsed="false">
      <c r="A13" s="13" t="s">
        <v>14</v>
      </c>
      <c r="B13" s="14" t="n">
        <v>0</v>
      </c>
      <c r="C13" s="14" t="n">
        <v>0</v>
      </c>
      <c r="D13" s="14" t="n">
        <v>0</v>
      </c>
      <c r="E13" s="12"/>
      <c r="F13" s="12"/>
    </row>
    <row r="14" customFormat="false" ht="15" hidden="false" customHeight="false" outlineLevel="0" collapsed="false">
      <c r="A14" s="13" t="s">
        <v>15</v>
      </c>
      <c r="B14" s="14" t="n">
        <v>0</v>
      </c>
      <c r="C14" s="14" t="n">
        <v>0</v>
      </c>
      <c r="D14" s="14" t="n">
        <v>0</v>
      </c>
      <c r="E14" s="12"/>
      <c r="F14" s="12"/>
    </row>
    <row r="15" customFormat="false" ht="25.35" hidden="false" customHeight="false" outlineLevel="0" collapsed="false">
      <c r="A15" s="13" t="s">
        <v>16</v>
      </c>
      <c r="B15" s="14" t="n">
        <f aca="false">B17+B37+B45+B57+B65+B73+B81+B89+B97+B105+B113+B121+B129+B137+B145+B153+B165+B173+B181+B193+B205+B213</f>
        <v>438094.6</v>
      </c>
      <c r="C15" s="14" t="n">
        <f aca="false">C17+C37+C45+C57+C65+C73+C81+C89+C97+C105+C113+C121+C129+C137+C145+C153+C165+C173+C181+C193+C205+C213</f>
        <v>440767.78</v>
      </c>
      <c r="D15" s="14" t="n">
        <f aca="false">D17+D37+D45+D57+D65+D73+D81+D89+D97+D105+D113+D121+D129+D137+D145+D153+D165+D173+D181+D193+D205+D213</f>
        <v>439345.48</v>
      </c>
      <c r="E15" s="12" t="n">
        <f aca="false">D15/C15*100</f>
        <v>99.6773130740182</v>
      </c>
      <c r="F15" s="12"/>
    </row>
    <row r="16" customFormat="false" ht="15" hidden="false" customHeight="false" outlineLevel="0" collapsed="false">
      <c r="A16" s="13" t="s">
        <v>17</v>
      </c>
      <c r="B16" s="15"/>
      <c r="C16" s="15"/>
      <c r="D16" s="15"/>
      <c r="E16" s="12"/>
      <c r="F16" s="12"/>
    </row>
    <row r="17" customFormat="false" ht="48.75" hidden="false" customHeight="true" outlineLevel="0" collapsed="false">
      <c r="A17" s="16" t="s">
        <v>18</v>
      </c>
      <c r="B17" s="17" t="n">
        <f aca="false">B20</f>
        <v>352443.83</v>
      </c>
      <c r="C17" s="17" t="n">
        <f aca="false">C20</f>
        <v>355117.01</v>
      </c>
      <c r="D17" s="17" t="n">
        <f aca="false">D20</f>
        <v>353728.71</v>
      </c>
      <c r="E17" s="12" t="n">
        <f aca="false">D17/C17*100</f>
        <v>99.6090584340074</v>
      </c>
      <c r="F17" s="12"/>
      <c r="G17" s="18" t="s">
        <v>19</v>
      </c>
    </row>
    <row r="18" customFormat="false" ht="15" hidden="false" customHeight="false" outlineLevel="0" collapsed="false">
      <c r="A18" s="13" t="s">
        <v>14</v>
      </c>
      <c r="B18" s="14" t="n">
        <v>0</v>
      </c>
      <c r="C18" s="14" t="n">
        <v>0</v>
      </c>
      <c r="D18" s="14" t="n">
        <v>0</v>
      </c>
      <c r="E18" s="12"/>
      <c r="F18" s="12"/>
    </row>
    <row r="19" customFormat="false" ht="15" hidden="false" customHeight="false" outlineLevel="0" collapsed="false">
      <c r="A19" s="13" t="s">
        <v>15</v>
      </c>
      <c r="B19" s="14" t="n">
        <v>0</v>
      </c>
      <c r="C19" s="14" t="n">
        <v>0</v>
      </c>
      <c r="D19" s="14" t="n">
        <v>0</v>
      </c>
      <c r="E19" s="12"/>
      <c r="F19" s="12"/>
    </row>
    <row r="20" customFormat="false" ht="25.35" hidden="false" customHeight="false" outlineLevel="0" collapsed="false">
      <c r="A20" s="13" t="s">
        <v>16</v>
      </c>
      <c r="B20" s="14" t="n">
        <f aca="false">B21+B29+B25+B33</f>
        <v>352443.83</v>
      </c>
      <c r="C20" s="14" t="n">
        <f aca="false">C21+C29+C25+C33</f>
        <v>355117.01</v>
      </c>
      <c r="D20" s="14" t="n">
        <f aca="false">D21+D29+D25+D33</f>
        <v>353728.71</v>
      </c>
      <c r="E20" s="12" t="n">
        <f aca="false">D20/C20*100</f>
        <v>99.6090584340074</v>
      </c>
      <c r="F20" s="12"/>
    </row>
    <row r="21" customFormat="false" ht="49.25" hidden="false" customHeight="false" outlineLevel="0" collapsed="false">
      <c r="A21" s="19" t="s">
        <v>20</v>
      </c>
      <c r="B21" s="20" t="n">
        <f aca="false">B24</f>
        <v>156513.72</v>
      </c>
      <c r="C21" s="20" t="n">
        <f aca="false">C24</f>
        <v>159186.9</v>
      </c>
      <c r="D21" s="20" t="n">
        <f aca="false">D24</f>
        <v>159138.19</v>
      </c>
      <c r="E21" s="12" t="n">
        <f aca="false">D21/C21*100</f>
        <v>99.9694007484284</v>
      </c>
      <c r="F21" s="12"/>
    </row>
    <row r="22" customFormat="false" ht="15" hidden="false" customHeight="false" outlineLevel="0" collapsed="false">
      <c r="A22" s="13" t="s">
        <v>14</v>
      </c>
      <c r="B22" s="14" t="n">
        <v>0</v>
      </c>
      <c r="C22" s="14" t="n">
        <v>0</v>
      </c>
      <c r="D22" s="14" t="n">
        <v>0</v>
      </c>
      <c r="E22" s="12"/>
      <c r="F22" s="12"/>
    </row>
    <row r="23" customFormat="false" ht="15" hidden="false" customHeight="false" outlineLevel="0" collapsed="false">
      <c r="A23" s="13" t="s">
        <v>15</v>
      </c>
      <c r="B23" s="14" t="n">
        <v>0</v>
      </c>
      <c r="C23" s="14" t="n">
        <v>0</v>
      </c>
      <c r="D23" s="14" t="n">
        <v>0</v>
      </c>
      <c r="E23" s="12"/>
      <c r="F23" s="12"/>
    </row>
    <row r="24" customFormat="false" ht="25.35" hidden="false" customHeight="false" outlineLevel="0" collapsed="false">
      <c r="A24" s="13" t="s">
        <v>16</v>
      </c>
      <c r="B24" s="14" t="n">
        <v>156513.72</v>
      </c>
      <c r="C24" s="14" t="n">
        <v>159186.9</v>
      </c>
      <c r="D24" s="14" t="n">
        <v>159138.19</v>
      </c>
      <c r="E24" s="12" t="n">
        <f aca="false">D24/C24*100</f>
        <v>99.9694007484284</v>
      </c>
      <c r="F24" s="12"/>
      <c r="G24" s="21"/>
    </row>
    <row r="25" customFormat="false" ht="37.3" hidden="false" customHeight="false" outlineLevel="0" collapsed="false">
      <c r="A25" s="19" t="s">
        <v>21</v>
      </c>
      <c r="B25" s="20" t="n">
        <f aca="false">B28</f>
        <v>143.1</v>
      </c>
      <c r="C25" s="20" t="n">
        <f aca="false">C28</f>
        <v>143.1</v>
      </c>
      <c r="D25" s="20" t="n">
        <f aca="false">D28</f>
        <v>143.1</v>
      </c>
      <c r="E25" s="12" t="n">
        <f aca="false">D25/C25*100</f>
        <v>100</v>
      </c>
      <c r="F25" s="12"/>
    </row>
    <row r="26" customFormat="false" ht="15" hidden="false" customHeight="false" outlineLevel="0" collapsed="false">
      <c r="A26" s="13" t="s">
        <v>14</v>
      </c>
      <c r="B26" s="14" t="n">
        <v>0</v>
      </c>
      <c r="C26" s="14" t="n">
        <v>0</v>
      </c>
      <c r="D26" s="14" t="n">
        <v>0</v>
      </c>
      <c r="E26" s="12"/>
      <c r="F26" s="12"/>
    </row>
    <row r="27" customFormat="false" ht="15" hidden="false" customHeight="false" outlineLevel="0" collapsed="false">
      <c r="A27" s="13" t="s">
        <v>15</v>
      </c>
      <c r="B27" s="14" t="n">
        <v>0</v>
      </c>
      <c r="C27" s="14" t="n">
        <v>0</v>
      </c>
      <c r="D27" s="14" t="n">
        <v>0</v>
      </c>
      <c r="E27" s="12"/>
      <c r="F27" s="12"/>
    </row>
    <row r="28" customFormat="false" ht="25.35" hidden="false" customHeight="false" outlineLevel="0" collapsed="false">
      <c r="A28" s="13" t="s">
        <v>16</v>
      </c>
      <c r="B28" s="14" t="n">
        <v>143.1</v>
      </c>
      <c r="C28" s="14" t="n">
        <v>143.1</v>
      </c>
      <c r="D28" s="14" t="n">
        <v>143.1</v>
      </c>
      <c r="E28" s="12" t="n">
        <f aca="false">D28/C28*100</f>
        <v>100</v>
      </c>
      <c r="F28" s="12"/>
    </row>
    <row r="29" customFormat="false" ht="49.25" hidden="false" customHeight="false" outlineLevel="0" collapsed="false">
      <c r="A29" s="19" t="s">
        <v>22</v>
      </c>
      <c r="B29" s="20" t="n">
        <f aca="false">B32</f>
        <v>195347.01</v>
      </c>
      <c r="C29" s="20" t="n">
        <f aca="false">C32</f>
        <v>195347.01</v>
      </c>
      <c r="D29" s="20" t="n">
        <f aca="false">D32</f>
        <v>194007.42</v>
      </c>
      <c r="E29" s="12" t="n">
        <f aca="false">D29/C29*100</f>
        <v>99.3142510857986</v>
      </c>
      <c r="F29" s="12"/>
    </row>
    <row r="30" customFormat="false" ht="15" hidden="false" customHeight="false" outlineLevel="0" collapsed="false">
      <c r="A30" s="13" t="s">
        <v>14</v>
      </c>
      <c r="B30" s="14" t="n">
        <v>0</v>
      </c>
      <c r="C30" s="14" t="n">
        <v>0</v>
      </c>
      <c r="D30" s="14" t="n">
        <v>0</v>
      </c>
      <c r="E30" s="12"/>
      <c r="F30" s="12"/>
    </row>
    <row r="31" customFormat="false" ht="15" hidden="false" customHeight="false" outlineLevel="0" collapsed="false">
      <c r="A31" s="13" t="s">
        <v>15</v>
      </c>
      <c r="B31" s="14" t="n">
        <v>0</v>
      </c>
      <c r="C31" s="14" t="n">
        <v>0</v>
      </c>
      <c r="D31" s="14" t="n">
        <v>0</v>
      </c>
      <c r="E31" s="12"/>
      <c r="F31" s="12"/>
    </row>
    <row r="32" customFormat="false" ht="25.35" hidden="false" customHeight="false" outlineLevel="0" collapsed="false">
      <c r="A32" s="13" t="s">
        <v>16</v>
      </c>
      <c r="B32" s="14" t="n">
        <v>195347.01</v>
      </c>
      <c r="C32" s="14" t="n">
        <v>195347.01</v>
      </c>
      <c r="D32" s="14" t="n">
        <v>194007.42</v>
      </c>
      <c r="E32" s="12" t="n">
        <f aca="false">D32/C32*100</f>
        <v>99.3142510857986</v>
      </c>
      <c r="F32" s="12"/>
    </row>
    <row r="33" customFormat="false" ht="49.25" hidden="false" customHeight="false" outlineLevel="0" collapsed="false">
      <c r="A33" s="19" t="s">
        <v>23</v>
      </c>
      <c r="B33" s="22" t="n">
        <f aca="false">B36</f>
        <v>440</v>
      </c>
      <c r="C33" s="22" t="n">
        <f aca="false">C36</f>
        <v>440</v>
      </c>
      <c r="D33" s="22" t="n">
        <f aca="false">D36</f>
        <v>440</v>
      </c>
      <c r="E33" s="12" t="n">
        <f aca="false">D33/C33*100</f>
        <v>100</v>
      </c>
      <c r="F33" s="12"/>
    </row>
    <row r="34" customFormat="false" ht="15" hidden="false" customHeight="false" outlineLevel="0" collapsed="false">
      <c r="A34" s="13" t="s">
        <v>14</v>
      </c>
      <c r="B34" s="14" t="n">
        <v>0</v>
      </c>
      <c r="C34" s="14" t="n">
        <v>0</v>
      </c>
      <c r="D34" s="14" t="n">
        <v>0</v>
      </c>
      <c r="E34" s="12"/>
      <c r="F34" s="12"/>
    </row>
    <row r="35" customFormat="false" ht="15" hidden="false" customHeight="false" outlineLevel="0" collapsed="false">
      <c r="A35" s="13" t="s">
        <v>15</v>
      </c>
      <c r="B35" s="14" t="n">
        <v>0</v>
      </c>
      <c r="C35" s="14" t="n">
        <v>0</v>
      </c>
      <c r="D35" s="14" t="n">
        <v>0</v>
      </c>
      <c r="E35" s="12"/>
      <c r="F35" s="12"/>
    </row>
    <row r="36" customFormat="false" ht="25.35" hidden="false" customHeight="false" outlineLevel="0" collapsed="false">
      <c r="A36" s="13" t="s">
        <v>16</v>
      </c>
      <c r="B36" s="14" t="n">
        <v>440</v>
      </c>
      <c r="C36" s="14" t="n">
        <v>440</v>
      </c>
      <c r="D36" s="14" t="n">
        <v>440</v>
      </c>
      <c r="E36" s="12" t="n">
        <f aca="false">D36/C36*100</f>
        <v>100</v>
      </c>
      <c r="F36" s="12"/>
    </row>
    <row r="37" customFormat="false" ht="49.25" hidden="false" customHeight="false" outlineLevel="0" collapsed="false">
      <c r="A37" s="16" t="s">
        <v>24</v>
      </c>
      <c r="B37" s="17" t="n">
        <f aca="false">B40</f>
        <v>150</v>
      </c>
      <c r="C37" s="17" t="n">
        <f aca="false">C40</f>
        <v>150</v>
      </c>
      <c r="D37" s="17" t="n">
        <f aca="false">D40</f>
        <v>150</v>
      </c>
      <c r="E37" s="12" t="n">
        <f aca="false">D37/C37*100</f>
        <v>100</v>
      </c>
      <c r="F37" s="12"/>
      <c r="G37" s="18" t="s">
        <v>25</v>
      </c>
    </row>
    <row r="38" customFormat="false" ht="15" hidden="false" customHeight="false" outlineLevel="0" collapsed="false">
      <c r="A38" s="13" t="s">
        <v>14</v>
      </c>
      <c r="B38" s="14" t="n">
        <v>0</v>
      </c>
      <c r="C38" s="14" t="n">
        <v>0</v>
      </c>
      <c r="D38" s="14" t="n">
        <v>0</v>
      </c>
      <c r="E38" s="12"/>
      <c r="F38" s="12"/>
    </row>
    <row r="39" customFormat="false" ht="15" hidden="false" customHeight="false" outlineLevel="0" collapsed="false">
      <c r="A39" s="13" t="s">
        <v>15</v>
      </c>
      <c r="B39" s="14" t="n">
        <v>0</v>
      </c>
      <c r="C39" s="14" t="n">
        <v>0</v>
      </c>
      <c r="D39" s="14" t="n">
        <v>0</v>
      </c>
      <c r="E39" s="12"/>
      <c r="F39" s="12"/>
    </row>
    <row r="40" customFormat="false" ht="25.35" hidden="false" customHeight="false" outlineLevel="0" collapsed="false">
      <c r="A40" s="13" t="s">
        <v>16</v>
      </c>
      <c r="B40" s="15" t="n">
        <f aca="false">B44</f>
        <v>150</v>
      </c>
      <c r="C40" s="15" t="n">
        <f aca="false">C44</f>
        <v>150</v>
      </c>
      <c r="D40" s="15" t="n">
        <f aca="false">D44</f>
        <v>150</v>
      </c>
      <c r="E40" s="12" t="n">
        <f aca="false">D40/C40*100</f>
        <v>100</v>
      </c>
      <c r="F40" s="12"/>
    </row>
    <row r="41" customFormat="false" ht="49.25" hidden="false" customHeight="false" outlineLevel="0" collapsed="false">
      <c r="A41" s="19" t="s">
        <v>23</v>
      </c>
      <c r="B41" s="20" t="n">
        <f aca="false">B44</f>
        <v>150</v>
      </c>
      <c r="C41" s="20" t="n">
        <f aca="false">C44</f>
        <v>150</v>
      </c>
      <c r="D41" s="20" t="n">
        <f aca="false">D44</f>
        <v>150</v>
      </c>
      <c r="E41" s="12" t="n">
        <f aca="false">D41/C41*100</f>
        <v>100</v>
      </c>
      <c r="F41" s="12"/>
    </row>
    <row r="42" customFormat="false" ht="15" hidden="false" customHeight="false" outlineLevel="0" collapsed="false">
      <c r="A42" s="13" t="s">
        <v>14</v>
      </c>
      <c r="B42" s="14" t="n">
        <v>0</v>
      </c>
      <c r="C42" s="14" t="n">
        <v>0</v>
      </c>
      <c r="D42" s="14" t="n">
        <v>0</v>
      </c>
      <c r="E42" s="12"/>
      <c r="F42" s="12"/>
    </row>
    <row r="43" customFormat="false" ht="15" hidden="false" customHeight="false" outlineLevel="0" collapsed="false">
      <c r="A43" s="13" t="s">
        <v>15</v>
      </c>
      <c r="B43" s="14" t="n">
        <v>0</v>
      </c>
      <c r="C43" s="14" t="n">
        <v>0</v>
      </c>
      <c r="D43" s="14" t="n">
        <v>0</v>
      </c>
      <c r="E43" s="12"/>
      <c r="F43" s="12"/>
    </row>
    <row r="44" customFormat="false" ht="25.35" hidden="false" customHeight="false" outlineLevel="0" collapsed="false">
      <c r="A44" s="13" t="s">
        <v>16</v>
      </c>
      <c r="B44" s="14" t="n">
        <v>150</v>
      </c>
      <c r="C44" s="14" t="n">
        <v>150</v>
      </c>
      <c r="D44" s="14" t="n">
        <v>150</v>
      </c>
      <c r="E44" s="12" t="n">
        <f aca="false">D44/C44*100</f>
        <v>100</v>
      </c>
      <c r="F44" s="12"/>
    </row>
    <row r="45" customFormat="false" ht="49.25" hidden="false" customHeight="false" outlineLevel="0" collapsed="false">
      <c r="A45" s="16" t="s">
        <v>26</v>
      </c>
      <c r="B45" s="17" t="n">
        <f aca="false">B48</f>
        <v>1373.85</v>
      </c>
      <c r="C45" s="17" t="n">
        <f aca="false">C48</f>
        <v>1373.85</v>
      </c>
      <c r="D45" s="17" t="n">
        <f aca="false">D48</f>
        <v>1373.85</v>
      </c>
      <c r="E45" s="12" t="n">
        <f aca="false">D45/C45*100</f>
        <v>100</v>
      </c>
      <c r="F45" s="12"/>
      <c r="G45" s="18" t="s">
        <v>27</v>
      </c>
    </row>
    <row r="46" customFormat="false" ht="15" hidden="false" customHeight="false" outlineLevel="0" collapsed="false">
      <c r="A46" s="13" t="s">
        <v>14</v>
      </c>
      <c r="B46" s="14" t="n">
        <v>0</v>
      </c>
      <c r="C46" s="14" t="n">
        <v>0</v>
      </c>
      <c r="D46" s="14" t="n">
        <v>0</v>
      </c>
      <c r="E46" s="12"/>
      <c r="F46" s="12"/>
    </row>
    <row r="47" customFormat="false" ht="15" hidden="false" customHeight="false" outlineLevel="0" collapsed="false">
      <c r="A47" s="13" t="s">
        <v>15</v>
      </c>
      <c r="B47" s="14" t="n">
        <v>0</v>
      </c>
      <c r="C47" s="14" t="n">
        <v>0</v>
      </c>
      <c r="D47" s="14" t="n">
        <v>0</v>
      </c>
      <c r="E47" s="12"/>
      <c r="F47" s="12"/>
    </row>
    <row r="48" customFormat="false" ht="25.35" hidden="false" customHeight="false" outlineLevel="0" collapsed="false">
      <c r="A48" s="13" t="s">
        <v>16</v>
      </c>
      <c r="B48" s="15" t="n">
        <v>1373.85</v>
      </c>
      <c r="C48" s="15" t="n">
        <v>1373.85</v>
      </c>
      <c r="D48" s="15" t="n">
        <v>1373.85</v>
      </c>
      <c r="E48" s="12" t="n">
        <f aca="false">D48/C48*100</f>
        <v>100</v>
      </c>
      <c r="F48" s="12"/>
    </row>
    <row r="49" customFormat="false" ht="37.3" hidden="false" customHeight="false" outlineLevel="0" collapsed="false">
      <c r="A49" s="19" t="s">
        <v>28</v>
      </c>
      <c r="B49" s="20" t="n">
        <f aca="false">B52</f>
        <v>23.85</v>
      </c>
      <c r="C49" s="20" t="n">
        <f aca="false">C52</f>
        <v>23.85</v>
      </c>
      <c r="D49" s="20" t="n">
        <f aca="false">D52</f>
        <v>23.85</v>
      </c>
      <c r="E49" s="12" t="n">
        <f aca="false">D49/C49*100</f>
        <v>100</v>
      </c>
      <c r="F49" s="12"/>
    </row>
    <row r="50" customFormat="false" ht="15" hidden="false" customHeight="false" outlineLevel="0" collapsed="false">
      <c r="A50" s="13" t="s">
        <v>14</v>
      </c>
      <c r="B50" s="14" t="n">
        <v>0</v>
      </c>
      <c r="C50" s="14" t="n">
        <v>0</v>
      </c>
      <c r="D50" s="14" t="n">
        <v>0</v>
      </c>
      <c r="E50" s="12"/>
      <c r="F50" s="12"/>
    </row>
    <row r="51" customFormat="false" ht="15" hidden="false" customHeight="false" outlineLevel="0" collapsed="false">
      <c r="A51" s="13" t="s">
        <v>15</v>
      </c>
      <c r="B51" s="14" t="n">
        <v>0</v>
      </c>
      <c r="C51" s="14" t="n">
        <v>0</v>
      </c>
      <c r="D51" s="14" t="n">
        <v>0</v>
      </c>
      <c r="E51" s="12"/>
      <c r="F51" s="12"/>
    </row>
    <row r="52" customFormat="false" ht="25.35" hidden="false" customHeight="false" outlineLevel="0" collapsed="false">
      <c r="A52" s="13" t="s">
        <v>16</v>
      </c>
      <c r="B52" s="14" t="n">
        <v>23.85</v>
      </c>
      <c r="C52" s="14" t="n">
        <v>23.85</v>
      </c>
      <c r="D52" s="14" t="n">
        <v>23.85</v>
      </c>
      <c r="E52" s="12" t="n">
        <f aca="false">D52/C52*100</f>
        <v>100</v>
      </c>
      <c r="F52" s="12"/>
    </row>
    <row r="53" customFormat="false" ht="49.25" hidden="false" customHeight="false" outlineLevel="0" collapsed="false">
      <c r="A53" s="19" t="s">
        <v>23</v>
      </c>
      <c r="B53" s="20" t="n">
        <f aca="false">B56</f>
        <v>1350</v>
      </c>
      <c r="C53" s="20" t="n">
        <f aca="false">C56</f>
        <v>1350</v>
      </c>
      <c r="D53" s="20" t="n">
        <f aca="false">D56</f>
        <v>1350</v>
      </c>
      <c r="E53" s="12" t="n">
        <f aca="false">D53/C53*100</f>
        <v>100</v>
      </c>
      <c r="F53" s="12"/>
    </row>
    <row r="54" customFormat="false" ht="15" hidden="false" customHeight="false" outlineLevel="0" collapsed="false">
      <c r="A54" s="13" t="s">
        <v>14</v>
      </c>
      <c r="B54" s="14" t="n">
        <v>0</v>
      </c>
      <c r="C54" s="14" t="n">
        <v>0</v>
      </c>
      <c r="D54" s="14" t="n">
        <v>0</v>
      </c>
      <c r="E54" s="12"/>
      <c r="F54" s="12"/>
    </row>
    <row r="55" customFormat="false" ht="15" hidden="false" customHeight="false" outlineLevel="0" collapsed="false">
      <c r="A55" s="13" t="s">
        <v>15</v>
      </c>
      <c r="B55" s="14" t="n">
        <v>0</v>
      </c>
      <c r="C55" s="14" t="n">
        <v>0</v>
      </c>
      <c r="D55" s="14" t="n">
        <v>0</v>
      </c>
      <c r="E55" s="12"/>
      <c r="F55" s="12"/>
    </row>
    <row r="56" customFormat="false" ht="25.35" hidden="false" customHeight="false" outlineLevel="0" collapsed="false">
      <c r="A56" s="13" t="s">
        <v>16</v>
      </c>
      <c r="B56" s="14" t="n">
        <v>1350</v>
      </c>
      <c r="C56" s="14" t="n">
        <v>1350</v>
      </c>
      <c r="D56" s="14" t="n">
        <v>1350</v>
      </c>
      <c r="E56" s="12" t="n">
        <f aca="false">D56/C56*100</f>
        <v>100</v>
      </c>
      <c r="F56" s="12"/>
    </row>
    <row r="57" customFormat="false" ht="45.75" hidden="false" customHeight="true" outlineLevel="0" collapsed="false">
      <c r="A57" s="16" t="s">
        <v>29</v>
      </c>
      <c r="B57" s="17" t="n">
        <f aca="false">B60</f>
        <v>47.7</v>
      </c>
      <c r="C57" s="17" t="n">
        <f aca="false">C60</f>
        <v>47.7</v>
      </c>
      <c r="D57" s="17" t="n">
        <f aca="false">D60</f>
        <v>47.7</v>
      </c>
      <c r="E57" s="12" t="n">
        <f aca="false">D57/C57*100</f>
        <v>100</v>
      </c>
      <c r="F57" s="12"/>
      <c r="G57" s="18" t="s">
        <v>30</v>
      </c>
    </row>
    <row r="58" customFormat="false" ht="15" hidden="false" customHeight="false" outlineLevel="0" collapsed="false">
      <c r="A58" s="13" t="s">
        <v>14</v>
      </c>
      <c r="B58" s="14" t="n">
        <v>0</v>
      </c>
      <c r="C58" s="14" t="n">
        <v>0</v>
      </c>
      <c r="D58" s="14" t="n">
        <v>0</v>
      </c>
      <c r="E58" s="12"/>
      <c r="F58" s="12"/>
    </row>
    <row r="59" customFormat="false" ht="15" hidden="false" customHeight="false" outlineLevel="0" collapsed="false">
      <c r="A59" s="13" t="s">
        <v>15</v>
      </c>
      <c r="B59" s="14" t="n">
        <v>0</v>
      </c>
      <c r="C59" s="14" t="n">
        <v>0</v>
      </c>
      <c r="D59" s="14" t="n">
        <v>0</v>
      </c>
      <c r="E59" s="12"/>
      <c r="F59" s="12"/>
    </row>
    <row r="60" customFormat="false" ht="25.35" hidden="false" customHeight="false" outlineLevel="0" collapsed="false">
      <c r="A60" s="13" t="s">
        <v>16</v>
      </c>
      <c r="B60" s="15" t="n">
        <f aca="false">B64</f>
        <v>47.7</v>
      </c>
      <c r="C60" s="15" t="n">
        <f aca="false">C64</f>
        <v>47.7</v>
      </c>
      <c r="D60" s="15" t="n">
        <f aca="false">D64</f>
        <v>47.7</v>
      </c>
      <c r="E60" s="12" t="n">
        <f aca="false">D60/C60*100</f>
        <v>100</v>
      </c>
      <c r="F60" s="12"/>
    </row>
    <row r="61" customFormat="false" ht="37.3" hidden="false" customHeight="false" outlineLevel="0" collapsed="false">
      <c r="A61" s="19" t="s">
        <v>28</v>
      </c>
      <c r="B61" s="20" t="n">
        <f aca="false">B64</f>
        <v>47.7</v>
      </c>
      <c r="C61" s="20" t="n">
        <f aca="false">C64</f>
        <v>47.7</v>
      </c>
      <c r="D61" s="20" t="n">
        <f aca="false">D64</f>
        <v>47.7</v>
      </c>
      <c r="E61" s="12" t="n">
        <f aca="false">D61/C61*100</f>
        <v>100</v>
      </c>
      <c r="F61" s="12"/>
    </row>
    <row r="62" customFormat="false" ht="15" hidden="false" customHeight="false" outlineLevel="0" collapsed="false">
      <c r="A62" s="13" t="s">
        <v>14</v>
      </c>
      <c r="B62" s="14" t="n">
        <v>0</v>
      </c>
      <c r="C62" s="14" t="n">
        <v>0</v>
      </c>
      <c r="D62" s="14" t="n">
        <v>0</v>
      </c>
      <c r="E62" s="12"/>
      <c r="F62" s="12"/>
    </row>
    <row r="63" customFormat="false" ht="15" hidden="false" customHeight="false" outlineLevel="0" collapsed="false">
      <c r="A63" s="13" t="s">
        <v>15</v>
      </c>
      <c r="B63" s="14" t="n">
        <v>0</v>
      </c>
      <c r="C63" s="14" t="n">
        <v>0</v>
      </c>
      <c r="D63" s="14" t="n">
        <v>0</v>
      </c>
      <c r="E63" s="12"/>
      <c r="F63" s="12"/>
    </row>
    <row r="64" customFormat="false" ht="25.35" hidden="false" customHeight="false" outlineLevel="0" collapsed="false">
      <c r="A64" s="13" t="s">
        <v>16</v>
      </c>
      <c r="B64" s="14" t="n">
        <v>47.7</v>
      </c>
      <c r="C64" s="14" t="n">
        <v>47.7</v>
      </c>
      <c r="D64" s="14" t="n">
        <v>47.7</v>
      </c>
      <c r="E64" s="12" t="n">
        <f aca="false">D64/C64*100</f>
        <v>100</v>
      </c>
      <c r="F64" s="12"/>
    </row>
    <row r="65" customFormat="false" ht="49.25" hidden="false" customHeight="false" outlineLevel="0" collapsed="false">
      <c r="A65" s="16" t="s">
        <v>31</v>
      </c>
      <c r="B65" s="17" t="n">
        <f aca="false">B68</f>
        <v>47.7</v>
      </c>
      <c r="C65" s="17" t="n">
        <f aca="false">C68</f>
        <v>47.7</v>
      </c>
      <c r="D65" s="17" t="n">
        <f aca="false">D68</f>
        <v>47.7</v>
      </c>
      <c r="E65" s="12" t="n">
        <f aca="false">D65/C65*100</f>
        <v>100</v>
      </c>
      <c r="F65" s="12"/>
      <c r="G65" s="18" t="s">
        <v>32</v>
      </c>
    </row>
    <row r="66" customFormat="false" ht="15" hidden="false" customHeight="false" outlineLevel="0" collapsed="false">
      <c r="A66" s="13" t="s">
        <v>14</v>
      </c>
      <c r="B66" s="14" t="n">
        <v>0</v>
      </c>
      <c r="C66" s="14" t="n">
        <v>0</v>
      </c>
      <c r="D66" s="14" t="n">
        <v>0</v>
      </c>
      <c r="E66" s="12"/>
      <c r="F66" s="12"/>
    </row>
    <row r="67" customFormat="false" ht="15" hidden="false" customHeight="false" outlineLevel="0" collapsed="false">
      <c r="A67" s="13" t="s">
        <v>15</v>
      </c>
      <c r="B67" s="14" t="n">
        <v>0</v>
      </c>
      <c r="C67" s="14" t="n">
        <v>0</v>
      </c>
      <c r="D67" s="14" t="n">
        <v>0</v>
      </c>
      <c r="E67" s="12"/>
      <c r="F67" s="12"/>
    </row>
    <row r="68" customFormat="false" ht="25.35" hidden="false" customHeight="false" outlineLevel="0" collapsed="false">
      <c r="A68" s="13" t="s">
        <v>16</v>
      </c>
      <c r="B68" s="15" t="n">
        <f aca="false">B72</f>
        <v>47.7</v>
      </c>
      <c r="C68" s="15" t="n">
        <f aca="false">C72</f>
        <v>47.7</v>
      </c>
      <c r="D68" s="15" t="n">
        <f aca="false">D72</f>
        <v>47.7</v>
      </c>
      <c r="E68" s="12" t="n">
        <f aca="false">D68/C68*100</f>
        <v>100</v>
      </c>
      <c r="F68" s="12"/>
    </row>
    <row r="69" customFormat="false" ht="37.3" hidden="false" customHeight="false" outlineLevel="0" collapsed="false">
      <c r="A69" s="19" t="s">
        <v>28</v>
      </c>
      <c r="B69" s="20" t="n">
        <f aca="false">B72</f>
        <v>47.7</v>
      </c>
      <c r="C69" s="20" t="n">
        <f aca="false">C72</f>
        <v>47.7</v>
      </c>
      <c r="D69" s="20" t="n">
        <f aca="false">D72</f>
        <v>47.7</v>
      </c>
      <c r="E69" s="12" t="n">
        <f aca="false">D69/C69*100</f>
        <v>100</v>
      </c>
      <c r="F69" s="12"/>
    </row>
    <row r="70" customFormat="false" ht="15" hidden="false" customHeight="false" outlineLevel="0" collapsed="false">
      <c r="A70" s="13" t="s">
        <v>14</v>
      </c>
      <c r="B70" s="14" t="n">
        <v>0</v>
      </c>
      <c r="C70" s="14" t="n">
        <v>0</v>
      </c>
      <c r="D70" s="14" t="n">
        <v>0</v>
      </c>
      <c r="E70" s="12"/>
      <c r="F70" s="12"/>
    </row>
    <row r="71" customFormat="false" ht="15" hidden="false" customHeight="false" outlineLevel="0" collapsed="false">
      <c r="A71" s="13" t="s">
        <v>15</v>
      </c>
      <c r="B71" s="14" t="n">
        <v>0</v>
      </c>
      <c r="C71" s="14" t="n">
        <v>0</v>
      </c>
      <c r="D71" s="14" t="n">
        <v>0</v>
      </c>
      <c r="E71" s="12"/>
      <c r="F71" s="12"/>
    </row>
    <row r="72" customFormat="false" ht="25.35" hidden="false" customHeight="false" outlineLevel="0" collapsed="false">
      <c r="A72" s="13" t="s">
        <v>16</v>
      </c>
      <c r="B72" s="14" t="n">
        <v>47.7</v>
      </c>
      <c r="C72" s="14" t="n">
        <v>47.7</v>
      </c>
      <c r="D72" s="14" t="n">
        <v>47.7</v>
      </c>
      <c r="E72" s="12" t="n">
        <f aca="false">D72/C72*100</f>
        <v>100</v>
      </c>
      <c r="F72" s="12"/>
    </row>
    <row r="73" customFormat="false" ht="49.25" hidden="false" customHeight="false" outlineLevel="0" collapsed="false">
      <c r="A73" s="23" t="s">
        <v>33</v>
      </c>
      <c r="B73" s="17" t="n">
        <f aca="false">B76</f>
        <v>23.85</v>
      </c>
      <c r="C73" s="17" t="n">
        <f aca="false">C76</f>
        <v>23.85</v>
      </c>
      <c r="D73" s="17" t="n">
        <f aca="false">D76</f>
        <v>23.85</v>
      </c>
      <c r="E73" s="12" t="n">
        <f aca="false">D73/C73*100</f>
        <v>100</v>
      </c>
      <c r="F73" s="12"/>
      <c r="G73" s="18" t="s">
        <v>34</v>
      </c>
    </row>
    <row r="74" customFormat="false" ht="15" hidden="false" customHeight="false" outlineLevel="0" collapsed="false">
      <c r="A74" s="13" t="s">
        <v>14</v>
      </c>
      <c r="B74" s="14" t="n">
        <v>0</v>
      </c>
      <c r="C74" s="14" t="n">
        <v>0</v>
      </c>
      <c r="D74" s="14" t="n">
        <v>0</v>
      </c>
      <c r="E74" s="12"/>
      <c r="F74" s="12"/>
    </row>
    <row r="75" customFormat="false" ht="15" hidden="false" customHeight="false" outlineLevel="0" collapsed="false">
      <c r="A75" s="13" t="s">
        <v>15</v>
      </c>
      <c r="B75" s="14" t="n">
        <v>0</v>
      </c>
      <c r="C75" s="14" t="n">
        <v>0</v>
      </c>
      <c r="D75" s="14" t="n">
        <v>0</v>
      </c>
      <c r="E75" s="12"/>
      <c r="F75" s="12"/>
    </row>
    <row r="76" customFormat="false" ht="25.35" hidden="false" customHeight="false" outlineLevel="0" collapsed="false">
      <c r="A76" s="13" t="s">
        <v>16</v>
      </c>
      <c r="B76" s="15" t="n">
        <f aca="false">B80</f>
        <v>23.85</v>
      </c>
      <c r="C76" s="15" t="n">
        <f aca="false">C80</f>
        <v>23.85</v>
      </c>
      <c r="D76" s="15" t="n">
        <f aca="false">D80</f>
        <v>23.85</v>
      </c>
      <c r="E76" s="12" t="n">
        <f aca="false">D76/C76*100</f>
        <v>100</v>
      </c>
      <c r="F76" s="12"/>
    </row>
    <row r="77" customFormat="false" ht="37.3" hidden="false" customHeight="false" outlineLevel="0" collapsed="false">
      <c r="A77" s="19" t="s">
        <v>28</v>
      </c>
      <c r="B77" s="20" t="n">
        <f aca="false">B80</f>
        <v>23.85</v>
      </c>
      <c r="C77" s="20" t="n">
        <f aca="false">C80</f>
        <v>23.85</v>
      </c>
      <c r="D77" s="20" t="n">
        <f aca="false">D80</f>
        <v>23.85</v>
      </c>
      <c r="E77" s="12" t="n">
        <f aca="false">D77/C77*100</f>
        <v>100</v>
      </c>
      <c r="F77" s="12"/>
    </row>
    <row r="78" customFormat="false" ht="15" hidden="false" customHeight="false" outlineLevel="0" collapsed="false">
      <c r="A78" s="13" t="s">
        <v>14</v>
      </c>
      <c r="B78" s="14" t="n">
        <v>0</v>
      </c>
      <c r="C78" s="14" t="n">
        <v>0</v>
      </c>
      <c r="D78" s="14" t="n">
        <v>0</v>
      </c>
      <c r="E78" s="12"/>
      <c r="F78" s="12"/>
    </row>
    <row r="79" customFormat="false" ht="15" hidden="false" customHeight="false" outlineLevel="0" collapsed="false">
      <c r="A79" s="13" t="s">
        <v>15</v>
      </c>
      <c r="B79" s="14" t="n">
        <v>0</v>
      </c>
      <c r="C79" s="14" t="n">
        <v>0</v>
      </c>
      <c r="D79" s="14" t="n">
        <v>0</v>
      </c>
      <c r="E79" s="12"/>
      <c r="F79" s="12"/>
    </row>
    <row r="80" customFormat="false" ht="25.35" hidden="false" customHeight="false" outlineLevel="0" collapsed="false">
      <c r="A80" s="13" t="s">
        <v>16</v>
      </c>
      <c r="B80" s="14" t="n">
        <v>23.85</v>
      </c>
      <c r="C80" s="14" t="n">
        <v>23.85</v>
      </c>
      <c r="D80" s="14" t="n">
        <v>23.85</v>
      </c>
      <c r="E80" s="12" t="n">
        <f aca="false">D80/C80*100</f>
        <v>100</v>
      </c>
      <c r="F80" s="12"/>
    </row>
    <row r="81" customFormat="false" ht="49.25" hidden="false" customHeight="false" outlineLevel="0" collapsed="false">
      <c r="A81" s="23" t="s">
        <v>35</v>
      </c>
      <c r="B81" s="17" t="n">
        <f aca="false">B84</f>
        <v>23.85</v>
      </c>
      <c r="C81" s="17" t="n">
        <f aca="false">C84</f>
        <v>23.85</v>
      </c>
      <c r="D81" s="17" t="n">
        <f aca="false">D84</f>
        <v>23.85</v>
      </c>
      <c r="E81" s="12" t="n">
        <f aca="false">D81/C81*100</f>
        <v>100</v>
      </c>
      <c r="F81" s="12"/>
      <c r="G81" s="18" t="s">
        <v>36</v>
      </c>
    </row>
    <row r="82" customFormat="false" ht="15" hidden="false" customHeight="false" outlineLevel="0" collapsed="false">
      <c r="A82" s="13" t="s">
        <v>14</v>
      </c>
      <c r="B82" s="14" t="n">
        <v>0</v>
      </c>
      <c r="C82" s="14" t="n">
        <v>0</v>
      </c>
      <c r="D82" s="14" t="n">
        <v>0</v>
      </c>
      <c r="E82" s="12"/>
      <c r="F82" s="12"/>
    </row>
    <row r="83" customFormat="false" ht="15" hidden="false" customHeight="false" outlineLevel="0" collapsed="false">
      <c r="A83" s="13" t="s">
        <v>15</v>
      </c>
      <c r="B83" s="14" t="n">
        <v>0</v>
      </c>
      <c r="C83" s="14" t="n">
        <v>0</v>
      </c>
      <c r="D83" s="14" t="n">
        <v>0</v>
      </c>
      <c r="E83" s="12"/>
      <c r="F83" s="12"/>
    </row>
    <row r="84" customFormat="false" ht="25.35" hidden="false" customHeight="false" outlineLevel="0" collapsed="false">
      <c r="A84" s="13" t="s">
        <v>16</v>
      </c>
      <c r="B84" s="15" t="n">
        <f aca="false">B88</f>
        <v>23.85</v>
      </c>
      <c r="C84" s="15" t="n">
        <f aca="false">C88</f>
        <v>23.85</v>
      </c>
      <c r="D84" s="15" t="n">
        <f aca="false">D88</f>
        <v>23.85</v>
      </c>
      <c r="E84" s="12" t="n">
        <f aca="false">D84/C84*100</f>
        <v>100</v>
      </c>
      <c r="F84" s="12"/>
    </row>
    <row r="85" customFormat="false" ht="37.3" hidden="false" customHeight="false" outlineLevel="0" collapsed="false">
      <c r="A85" s="19" t="s">
        <v>28</v>
      </c>
      <c r="B85" s="20" t="n">
        <f aca="false">B88</f>
        <v>23.85</v>
      </c>
      <c r="C85" s="20" t="n">
        <f aca="false">C88</f>
        <v>23.85</v>
      </c>
      <c r="D85" s="20" t="n">
        <f aca="false">D88</f>
        <v>23.85</v>
      </c>
      <c r="E85" s="12" t="n">
        <f aca="false">D85/C85*100</f>
        <v>100</v>
      </c>
      <c r="F85" s="12"/>
    </row>
    <row r="86" customFormat="false" ht="15" hidden="false" customHeight="false" outlineLevel="0" collapsed="false">
      <c r="A86" s="13" t="s">
        <v>14</v>
      </c>
      <c r="B86" s="14" t="n">
        <v>0</v>
      </c>
      <c r="C86" s="14" t="n">
        <v>0</v>
      </c>
      <c r="D86" s="14" t="n">
        <v>0</v>
      </c>
      <c r="E86" s="12"/>
      <c r="F86" s="12"/>
    </row>
    <row r="87" customFormat="false" ht="15" hidden="false" customHeight="false" outlineLevel="0" collapsed="false">
      <c r="A87" s="13" t="s">
        <v>15</v>
      </c>
      <c r="B87" s="14" t="n">
        <v>0</v>
      </c>
      <c r="C87" s="14" t="n">
        <v>0</v>
      </c>
      <c r="D87" s="14" t="n">
        <v>0</v>
      </c>
      <c r="E87" s="12"/>
      <c r="F87" s="12"/>
    </row>
    <row r="88" customFormat="false" ht="25.35" hidden="false" customHeight="false" outlineLevel="0" collapsed="false">
      <c r="A88" s="13" t="s">
        <v>16</v>
      </c>
      <c r="B88" s="14" t="n">
        <v>23.85</v>
      </c>
      <c r="C88" s="14" t="n">
        <v>23.85</v>
      </c>
      <c r="D88" s="14" t="n">
        <v>23.85</v>
      </c>
      <c r="E88" s="12" t="n">
        <f aca="false">D88/C88*100</f>
        <v>100</v>
      </c>
      <c r="F88" s="12"/>
    </row>
    <row r="89" customFormat="false" ht="59.25" hidden="false" customHeight="true" outlineLevel="0" collapsed="false">
      <c r="A89" s="24" t="s">
        <v>37</v>
      </c>
      <c r="B89" s="17" t="n">
        <f aca="false">B92</f>
        <v>102.1</v>
      </c>
      <c r="C89" s="17" t="n">
        <f aca="false">C92</f>
        <v>102.1</v>
      </c>
      <c r="D89" s="17" t="n">
        <f aca="false">D92</f>
        <v>102.1</v>
      </c>
      <c r="E89" s="12" t="n">
        <f aca="false">D89/C89*100</f>
        <v>100</v>
      </c>
      <c r="F89" s="12"/>
      <c r="G89" s="18" t="s">
        <v>38</v>
      </c>
    </row>
    <row r="90" customFormat="false" ht="15" hidden="false" customHeight="false" outlineLevel="0" collapsed="false">
      <c r="A90" s="13" t="s">
        <v>14</v>
      </c>
      <c r="B90" s="14" t="n">
        <v>0</v>
      </c>
      <c r="C90" s="14" t="n">
        <v>0</v>
      </c>
      <c r="D90" s="14" t="n">
        <v>0</v>
      </c>
      <c r="E90" s="12"/>
      <c r="F90" s="12"/>
    </row>
    <row r="91" customFormat="false" ht="15" hidden="false" customHeight="false" outlineLevel="0" collapsed="false">
      <c r="A91" s="13" t="s">
        <v>15</v>
      </c>
      <c r="B91" s="14" t="n">
        <v>0</v>
      </c>
      <c r="C91" s="14" t="n">
        <v>0</v>
      </c>
      <c r="D91" s="14" t="n">
        <v>0</v>
      </c>
      <c r="E91" s="12"/>
      <c r="F91" s="12"/>
    </row>
    <row r="92" customFormat="false" ht="25.35" hidden="false" customHeight="false" outlineLevel="0" collapsed="false">
      <c r="A92" s="13" t="s">
        <v>16</v>
      </c>
      <c r="B92" s="15" t="n">
        <f aca="false">B96</f>
        <v>102.1</v>
      </c>
      <c r="C92" s="15" t="n">
        <f aca="false">C96</f>
        <v>102.1</v>
      </c>
      <c r="D92" s="15" t="n">
        <f aca="false">D96</f>
        <v>102.1</v>
      </c>
      <c r="E92" s="12" t="n">
        <f aca="false">D92/C92*100</f>
        <v>100</v>
      </c>
      <c r="F92" s="12"/>
    </row>
    <row r="93" customFormat="false" ht="37.3" hidden="false" customHeight="false" outlineLevel="0" collapsed="false">
      <c r="A93" s="19" t="s">
        <v>28</v>
      </c>
      <c r="B93" s="20" t="n">
        <f aca="false">B96</f>
        <v>102.1</v>
      </c>
      <c r="C93" s="20" t="n">
        <f aca="false">C96</f>
        <v>102.1</v>
      </c>
      <c r="D93" s="20" t="n">
        <f aca="false">D96</f>
        <v>102.1</v>
      </c>
      <c r="E93" s="12" t="n">
        <f aca="false">D93/C93*100</f>
        <v>100</v>
      </c>
      <c r="F93" s="12"/>
    </row>
    <row r="94" customFormat="false" ht="15" hidden="false" customHeight="false" outlineLevel="0" collapsed="false">
      <c r="A94" s="13" t="s">
        <v>14</v>
      </c>
      <c r="B94" s="14" t="n">
        <v>0</v>
      </c>
      <c r="C94" s="14" t="n">
        <v>0</v>
      </c>
      <c r="D94" s="14" t="n">
        <v>0</v>
      </c>
      <c r="E94" s="12"/>
      <c r="F94" s="12"/>
    </row>
    <row r="95" customFormat="false" ht="15" hidden="false" customHeight="false" outlineLevel="0" collapsed="false">
      <c r="A95" s="13" t="s">
        <v>15</v>
      </c>
      <c r="B95" s="14" t="n">
        <v>0</v>
      </c>
      <c r="C95" s="14" t="n">
        <v>0</v>
      </c>
      <c r="D95" s="14" t="n">
        <v>0</v>
      </c>
      <c r="E95" s="12"/>
      <c r="F95" s="12"/>
    </row>
    <row r="96" customFormat="false" ht="25.35" hidden="false" customHeight="false" outlineLevel="0" collapsed="false">
      <c r="A96" s="13" t="s">
        <v>16</v>
      </c>
      <c r="B96" s="14" t="n">
        <v>102.1</v>
      </c>
      <c r="C96" s="14" t="n">
        <v>102.1</v>
      </c>
      <c r="D96" s="14" t="n">
        <v>102.1</v>
      </c>
      <c r="E96" s="12" t="n">
        <f aca="false">D96/C96*100</f>
        <v>100</v>
      </c>
      <c r="F96" s="12"/>
    </row>
    <row r="97" customFormat="false" ht="49.25" hidden="false" customHeight="false" outlineLevel="0" collapsed="false">
      <c r="A97" s="25" t="s">
        <v>39</v>
      </c>
      <c r="B97" s="17" t="n">
        <f aca="false">B100</f>
        <v>47.7</v>
      </c>
      <c r="C97" s="17" t="n">
        <f aca="false">C100</f>
        <v>47.7</v>
      </c>
      <c r="D97" s="17" t="n">
        <f aca="false">D100</f>
        <v>47.7</v>
      </c>
      <c r="E97" s="12" t="n">
        <f aca="false">D97/C97*100</f>
        <v>100</v>
      </c>
      <c r="F97" s="12"/>
      <c r="G97" s="18" t="s">
        <v>40</v>
      </c>
    </row>
    <row r="98" customFormat="false" ht="15" hidden="false" customHeight="false" outlineLevel="0" collapsed="false">
      <c r="A98" s="13" t="s">
        <v>14</v>
      </c>
      <c r="B98" s="14" t="n">
        <v>0</v>
      </c>
      <c r="C98" s="14" t="n">
        <v>0</v>
      </c>
      <c r="D98" s="14" t="n">
        <v>0</v>
      </c>
      <c r="E98" s="12"/>
      <c r="F98" s="12"/>
    </row>
    <row r="99" customFormat="false" ht="15" hidden="false" customHeight="false" outlineLevel="0" collapsed="false">
      <c r="A99" s="13" t="s">
        <v>15</v>
      </c>
      <c r="B99" s="14" t="n">
        <v>0</v>
      </c>
      <c r="C99" s="14" t="n">
        <v>0</v>
      </c>
      <c r="D99" s="14" t="n">
        <v>0</v>
      </c>
      <c r="E99" s="12"/>
      <c r="F99" s="12"/>
    </row>
    <row r="100" customFormat="false" ht="25.35" hidden="false" customHeight="false" outlineLevel="0" collapsed="false">
      <c r="A100" s="13" t="s">
        <v>16</v>
      </c>
      <c r="B100" s="15" t="n">
        <f aca="false">B104</f>
        <v>47.7</v>
      </c>
      <c r="C100" s="15" t="n">
        <f aca="false">C104</f>
        <v>47.7</v>
      </c>
      <c r="D100" s="15" t="n">
        <f aca="false">D104</f>
        <v>47.7</v>
      </c>
      <c r="E100" s="12" t="n">
        <f aca="false">D100/C100*100</f>
        <v>100</v>
      </c>
      <c r="F100" s="12"/>
    </row>
    <row r="101" customFormat="false" ht="37.3" hidden="false" customHeight="false" outlineLevel="0" collapsed="false">
      <c r="A101" s="19" t="s">
        <v>28</v>
      </c>
      <c r="B101" s="20" t="n">
        <f aca="false">B104</f>
        <v>47.7</v>
      </c>
      <c r="C101" s="20" t="n">
        <f aca="false">C104</f>
        <v>47.7</v>
      </c>
      <c r="D101" s="20" t="n">
        <f aca="false">D104</f>
        <v>47.7</v>
      </c>
      <c r="E101" s="12" t="n">
        <f aca="false">D101/C101*100</f>
        <v>100</v>
      </c>
      <c r="F101" s="12"/>
    </row>
    <row r="102" customFormat="false" ht="15" hidden="false" customHeight="false" outlineLevel="0" collapsed="false">
      <c r="A102" s="13" t="s">
        <v>14</v>
      </c>
      <c r="B102" s="14" t="n">
        <v>0</v>
      </c>
      <c r="C102" s="14" t="n">
        <v>0</v>
      </c>
      <c r="D102" s="14" t="n">
        <v>0</v>
      </c>
      <c r="E102" s="12"/>
      <c r="F102" s="12"/>
    </row>
    <row r="103" customFormat="false" ht="15" hidden="false" customHeight="false" outlineLevel="0" collapsed="false">
      <c r="A103" s="13" t="s">
        <v>15</v>
      </c>
      <c r="B103" s="14" t="n">
        <v>0</v>
      </c>
      <c r="C103" s="14" t="n">
        <v>0</v>
      </c>
      <c r="D103" s="14" t="n">
        <v>0</v>
      </c>
      <c r="E103" s="12"/>
      <c r="F103" s="12"/>
    </row>
    <row r="104" customFormat="false" ht="25.35" hidden="false" customHeight="false" outlineLevel="0" collapsed="false">
      <c r="A104" s="13" t="s">
        <v>16</v>
      </c>
      <c r="B104" s="14" t="n">
        <v>47.7</v>
      </c>
      <c r="C104" s="14" t="n">
        <v>47.7</v>
      </c>
      <c r="D104" s="14" t="n">
        <v>47.7</v>
      </c>
      <c r="E104" s="12" t="n">
        <f aca="false">D104/C104*100</f>
        <v>100</v>
      </c>
      <c r="F104" s="12"/>
    </row>
    <row r="105" customFormat="false" ht="49.25" hidden="false" customHeight="false" outlineLevel="0" collapsed="false">
      <c r="A105" s="25" t="s">
        <v>41</v>
      </c>
      <c r="B105" s="17" t="n">
        <f aca="false">B108</f>
        <v>23.85</v>
      </c>
      <c r="C105" s="17" t="n">
        <f aca="false">C108</f>
        <v>23.85</v>
      </c>
      <c r="D105" s="17" t="n">
        <f aca="false">D108</f>
        <v>23.85</v>
      </c>
      <c r="E105" s="12" t="n">
        <f aca="false">D105/C105*100</f>
        <v>100</v>
      </c>
      <c r="F105" s="12"/>
      <c r="G105" s="18" t="s">
        <v>42</v>
      </c>
    </row>
    <row r="106" customFormat="false" ht="15" hidden="false" customHeight="false" outlineLevel="0" collapsed="false">
      <c r="A106" s="13" t="s">
        <v>14</v>
      </c>
      <c r="B106" s="14" t="n">
        <v>0</v>
      </c>
      <c r="C106" s="14" t="n">
        <v>0</v>
      </c>
      <c r="D106" s="14" t="n">
        <v>0</v>
      </c>
      <c r="E106" s="12"/>
      <c r="F106" s="12"/>
    </row>
    <row r="107" customFormat="false" ht="15" hidden="false" customHeight="false" outlineLevel="0" collapsed="false">
      <c r="A107" s="13" t="s">
        <v>15</v>
      </c>
      <c r="B107" s="14" t="n">
        <v>0</v>
      </c>
      <c r="C107" s="14" t="n">
        <v>0</v>
      </c>
      <c r="D107" s="14" t="n">
        <v>0</v>
      </c>
      <c r="E107" s="12"/>
      <c r="F107" s="12"/>
    </row>
    <row r="108" customFormat="false" ht="25.35" hidden="false" customHeight="false" outlineLevel="0" collapsed="false">
      <c r="A108" s="13" t="s">
        <v>16</v>
      </c>
      <c r="B108" s="15" t="n">
        <f aca="false">B112</f>
        <v>23.85</v>
      </c>
      <c r="C108" s="15" t="n">
        <f aca="false">C112</f>
        <v>23.85</v>
      </c>
      <c r="D108" s="15" t="n">
        <f aca="false">D112</f>
        <v>23.85</v>
      </c>
      <c r="E108" s="12" t="n">
        <f aca="false">D108/C108*100</f>
        <v>100</v>
      </c>
      <c r="F108" s="12"/>
    </row>
    <row r="109" customFormat="false" ht="37.3" hidden="false" customHeight="false" outlineLevel="0" collapsed="false">
      <c r="A109" s="19" t="s">
        <v>28</v>
      </c>
      <c r="B109" s="20" t="n">
        <f aca="false">B112</f>
        <v>23.85</v>
      </c>
      <c r="C109" s="20" t="n">
        <f aca="false">C112</f>
        <v>23.85</v>
      </c>
      <c r="D109" s="20" t="n">
        <f aca="false">D112</f>
        <v>23.85</v>
      </c>
      <c r="E109" s="12" t="n">
        <f aca="false">D109/C109*100</f>
        <v>100</v>
      </c>
      <c r="F109" s="12"/>
    </row>
    <row r="110" customFormat="false" ht="15" hidden="false" customHeight="false" outlineLevel="0" collapsed="false">
      <c r="A110" s="13" t="s">
        <v>14</v>
      </c>
      <c r="B110" s="14" t="n">
        <v>0</v>
      </c>
      <c r="C110" s="14" t="n">
        <v>0</v>
      </c>
      <c r="D110" s="14" t="n">
        <v>0</v>
      </c>
      <c r="E110" s="12"/>
      <c r="F110" s="12"/>
    </row>
    <row r="111" customFormat="false" ht="15" hidden="false" customHeight="false" outlineLevel="0" collapsed="false">
      <c r="A111" s="13" t="s">
        <v>15</v>
      </c>
      <c r="B111" s="14" t="n">
        <v>0</v>
      </c>
      <c r="C111" s="14" t="n">
        <v>0</v>
      </c>
      <c r="D111" s="14" t="n">
        <v>0</v>
      </c>
      <c r="E111" s="12"/>
      <c r="F111" s="12"/>
    </row>
    <row r="112" customFormat="false" ht="25.35" hidden="false" customHeight="false" outlineLevel="0" collapsed="false">
      <c r="A112" s="13" t="s">
        <v>16</v>
      </c>
      <c r="B112" s="14" t="n">
        <v>23.85</v>
      </c>
      <c r="C112" s="14" t="n">
        <v>23.85</v>
      </c>
      <c r="D112" s="14" t="n">
        <v>23.85</v>
      </c>
      <c r="E112" s="12" t="n">
        <f aca="false">D112/C112*100</f>
        <v>100</v>
      </c>
      <c r="F112" s="12"/>
    </row>
    <row r="113" customFormat="false" ht="49.25" hidden="false" customHeight="false" outlineLevel="0" collapsed="false">
      <c r="A113" s="26" t="s">
        <v>43</v>
      </c>
      <c r="B113" s="17" t="n">
        <f aca="false">B116</f>
        <v>180.77</v>
      </c>
      <c r="C113" s="17" t="n">
        <f aca="false">C116</f>
        <v>180.77</v>
      </c>
      <c r="D113" s="17" t="n">
        <f aca="false">D116</f>
        <v>180.77</v>
      </c>
      <c r="E113" s="12" t="n">
        <f aca="false">D113/C113*100</f>
        <v>100</v>
      </c>
      <c r="F113" s="12"/>
      <c r="G113" s="18" t="s">
        <v>44</v>
      </c>
    </row>
    <row r="114" customFormat="false" ht="15" hidden="false" customHeight="false" outlineLevel="0" collapsed="false">
      <c r="A114" s="13" t="s">
        <v>14</v>
      </c>
      <c r="B114" s="14" t="n">
        <v>0</v>
      </c>
      <c r="C114" s="14" t="n">
        <v>0</v>
      </c>
      <c r="D114" s="14" t="n">
        <v>0</v>
      </c>
      <c r="E114" s="12"/>
      <c r="F114" s="12"/>
    </row>
    <row r="115" customFormat="false" ht="15" hidden="false" customHeight="false" outlineLevel="0" collapsed="false">
      <c r="A115" s="13" t="s">
        <v>15</v>
      </c>
      <c r="B115" s="14" t="n">
        <v>0</v>
      </c>
      <c r="C115" s="14" t="n">
        <v>0</v>
      </c>
      <c r="D115" s="14" t="n">
        <v>0</v>
      </c>
      <c r="E115" s="12"/>
      <c r="F115" s="12"/>
    </row>
    <row r="116" customFormat="false" ht="25.35" hidden="false" customHeight="false" outlineLevel="0" collapsed="false">
      <c r="A116" s="13" t="s">
        <v>16</v>
      </c>
      <c r="B116" s="15" t="n">
        <f aca="false">B120</f>
        <v>180.77</v>
      </c>
      <c r="C116" s="15" t="n">
        <f aca="false">C120</f>
        <v>180.77</v>
      </c>
      <c r="D116" s="15" t="n">
        <f aca="false">D120</f>
        <v>180.77</v>
      </c>
      <c r="E116" s="12" t="n">
        <f aca="false">D116/C116*100</f>
        <v>100</v>
      </c>
      <c r="F116" s="12"/>
    </row>
    <row r="117" customFormat="false" ht="37.3" hidden="false" customHeight="false" outlineLevel="0" collapsed="false">
      <c r="A117" s="19" t="s">
        <v>28</v>
      </c>
      <c r="B117" s="20" t="n">
        <f aca="false">B120</f>
        <v>180.77</v>
      </c>
      <c r="C117" s="20" t="n">
        <f aca="false">C120</f>
        <v>180.77</v>
      </c>
      <c r="D117" s="20" t="n">
        <f aca="false">D120</f>
        <v>180.77</v>
      </c>
      <c r="E117" s="12" t="n">
        <f aca="false">D117/C117*100</f>
        <v>100</v>
      </c>
      <c r="F117" s="12"/>
    </row>
    <row r="118" customFormat="false" ht="15" hidden="false" customHeight="false" outlineLevel="0" collapsed="false">
      <c r="A118" s="13" t="s">
        <v>14</v>
      </c>
      <c r="B118" s="14" t="n">
        <v>0</v>
      </c>
      <c r="C118" s="14" t="n">
        <v>0</v>
      </c>
      <c r="D118" s="14" t="n">
        <v>0</v>
      </c>
      <c r="E118" s="12"/>
      <c r="F118" s="12"/>
    </row>
    <row r="119" customFormat="false" ht="15" hidden="false" customHeight="false" outlineLevel="0" collapsed="false">
      <c r="A119" s="13" t="s">
        <v>15</v>
      </c>
      <c r="B119" s="14" t="n">
        <v>0</v>
      </c>
      <c r="C119" s="14" t="n">
        <v>0</v>
      </c>
      <c r="D119" s="14" t="n">
        <v>0</v>
      </c>
      <c r="E119" s="12"/>
      <c r="F119" s="12"/>
    </row>
    <row r="120" customFormat="false" ht="25.35" hidden="false" customHeight="false" outlineLevel="0" collapsed="false">
      <c r="A120" s="13" t="s">
        <v>16</v>
      </c>
      <c r="B120" s="14" t="n">
        <v>180.77</v>
      </c>
      <c r="C120" s="14" t="n">
        <v>180.77</v>
      </c>
      <c r="D120" s="14" t="n">
        <v>180.77</v>
      </c>
      <c r="E120" s="12" t="n">
        <f aca="false">D120/C120*100</f>
        <v>100</v>
      </c>
      <c r="F120" s="12"/>
    </row>
    <row r="121" customFormat="false" ht="49.25" hidden="false" customHeight="false" outlineLevel="0" collapsed="false">
      <c r="A121" s="26" t="s">
        <v>45</v>
      </c>
      <c r="B121" s="17" t="n">
        <f aca="false">B124</f>
        <v>274.1</v>
      </c>
      <c r="C121" s="17" t="n">
        <v>274.1</v>
      </c>
      <c r="D121" s="17" t="n">
        <v>274.1</v>
      </c>
      <c r="E121" s="12" t="n">
        <f aca="false">D121/C121*100</f>
        <v>100</v>
      </c>
      <c r="F121" s="12"/>
      <c r="G121" s="18" t="s">
        <v>46</v>
      </c>
    </row>
    <row r="122" customFormat="false" ht="15" hidden="false" customHeight="false" outlineLevel="0" collapsed="false">
      <c r="A122" s="13" t="s">
        <v>14</v>
      </c>
      <c r="B122" s="14" t="n">
        <v>0</v>
      </c>
      <c r="C122" s="14" t="n">
        <v>0</v>
      </c>
      <c r="D122" s="14" t="n">
        <v>0</v>
      </c>
      <c r="E122" s="12"/>
      <c r="F122" s="12"/>
    </row>
    <row r="123" customFormat="false" ht="15" hidden="false" customHeight="false" outlineLevel="0" collapsed="false">
      <c r="A123" s="13" t="s">
        <v>15</v>
      </c>
      <c r="B123" s="14" t="n">
        <v>0</v>
      </c>
      <c r="C123" s="14" t="n">
        <v>0</v>
      </c>
      <c r="D123" s="14" t="n">
        <v>0</v>
      </c>
      <c r="E123" s="12"/>
      <c r="F123" s="12"/>
    </row>
    <row r="124" customFormat="false" ht="25.35" hidden="false" customHeight="false" outlineLevel="0" collapsed="false">
      <c r="A124" s="13" t="s">
        <v>16</v>
      </c>
      <c r="B124" s="15" t="n">
        <f aca="false">B125</f>
        <v>274.1</v>
      </c>
      <c r="C124" s="15" t="n">
        <v>274.1</v>
      </c>
      <c r="D124" s="15" t="n">
        <v>274.1</v>
      </c>
      <c r="E124" s="12" t="n">
        <f aca="false">D124/C124*100</f>
        <v>100</v>
      </c>
      <c r="F124" s="12"/>
    </row>
    <row r="125" customFormat="false" ht="37.3" hidden="false" customHeight="false" outlineLevel="0" collapsed="false">
      <c r="A125" s="19" t="s">
        <v>28</v>
      </c>
      <c r="B125" s="20" t="n">
        <f aca="false">B128</f>
        <v>274.1</v>
      </c>
      <c r="C125" s="20" t="n">
        <v>274.1</v>
      </c>
      <c r="D125" s="20" t="n">
        <v>274.1</v>
      </c>
      <c r="E125" s="12" t="n">
        <f aca="false">D125/C125*100</f>
        <v>100</v>
      </c>
      <c r="F125" s="12"/>
    </row>
    <row r="126" customFormat="false" ht="15" hidden="false" customHeight="false" outlineLevel="0" collapsed="false">
      <c r="A126" s="13" t="s">
        <v>14</v>
      </c>
      <c r="B126" s="14" t="n">
        <v>0</v>
      </c>
      <c r="C126" s="14" t="n">
        <v>0</v>
      </c>
      <c r="D126" s="14" t="n">
        <v>0</v>
      </c>
      <c r="E126" s="12"/>
      <c r="F126" s="12"/>
    </row>
    <row r="127" customFormat="false" ht="15" hidden="false" customHeight="false" outlineLevel="0" collapsed="false">
      <c r="A127" s="13" t="s">
        <v>15</v>
      </c>
      <c r="B127" s="14" t="n">
        <v>0</v>
      </c>
      <c r="C127" s="14" t="n">
        <v>0</v>
      </c>
      <c r="D127" s="14" t="n">
        <v>0</v>
      </c>
      <c r="E127" s="12"/>
      <c r="F127" s="12"/>
    </row>
    <row r="128" customFormat="false" ht="25.35" hidden="false" customHeight="false" outlineLevel="0" collapsed="false">
      <c r="A128" s="13" t="s">
        <v>16</v>
      </c>
      <c r="B128" s="14" t="n">
        <v>274.1</v>
      </c>
      <c r="C128" s="14" t="n">
        <v>274.1</v>
      </c>
      <c r="D128" s="14" t="n">
        <f aca="false">274.1</f>
        <v>274.1</v>
      </c>
      <c r="E128" s="12" t="n">
        <f aca="false">D128/C128*100</f>
        <v>100</v>
      </c>
      <c r="F128" s="12"/>
    </row>
    <row r="129" customFormat="false" ht="49.25" hidden="false" customHeight="false" outlineLevel="0" collapsed="false">
      <c r="A129" s="26" t="s">
        <v>47</v>
      </c>
      <c r="B129" s="17" t="n">
        <f aca="false">B132</f>
        <v>41.7</v>
      </c>
      <c r="C129" s="17" t="n">
        <f aca="false">C132</f>
        <v>41.7</v>
      </c>
      <c r="D129" s="17" t="n">
        <f aca="false">D132</f>
        <v>41.7</v>
      </c>
      <c r="E129" s="12" t="n">
        <f aca="false">D129/C129*100</f>
        <v>100</v>
      </c>
      <c r="F129" s="12"/>
      <c r="G129" s="18" t="s">
        <v>48</v>
      </c>
    </row>
    <row r="130" customFormat="false" ht="15" hidden="false" customHeight="false" outlineLevel="0" collapsed="false">
      <c r="A130" s="13" t="s">
        <v>14</v>
      </c>
      <c r="B130" s="14" t="n">
        <v>0</v>
      </c>
      <c r="C130" s="14" t="n">
        <v>0</v>
      </c>
      <c r="D130" s="14" t="n">
        <v>0</v>
      </c>
      <c r="E130" s="12"/>
      <c r="F130" s="12"/>
    </row>
    <row r="131" customFormat="false" ht="15" hidden="false" customHeight="false" outlineLevel="0" collapsed="false">
      <c r="A131" s="13" t="s">
        <v>15</v>
      </c>
      <c r="B131" s="14" t="n">
        <v>0</v>
      </c>
      <c r="C131" s="14" t="n">
        <v>0</v>
      </c>
      <c r="D131" s="14" t="n">
        <v>0</v>
      </c>
      <c r="E131" s="12"/>
      <c r="F131" s="12"/>
    </row>
    <row r="132" customFormat="false" ht="25.35" hidden="false" customHeight="false" outlineLevel="0" collapsed="false">
      <c r="A132" s="13" t="s">
        <v>16</v>
      </c>
      <c r="B132" s="15" t="n">
        <v>41.7</v>
      </c>
      <c r="C132" s="15" t="n">
        <v>41.7</v>
      </c>
      <c r="D132" s="15" t="n">
        <v>41.7</v>
      </c>
      <c r="E132" s="12" t="n">
        <f aca="false">D132/C132*100</f>
        <v>100</v>
      </c>
      <c r="F132" s="12"/>
    </row>
    <row r="133" customFormat="false" ht="37.3" hidden="false" customHeight="false" outlineLevel="0" collapsed="false">
      <c r="A133" s="19" t="s">
        <v>28</v>
      </c>
      <c r="B133" s="20" t="n">
        <f aca="false">B136</f>
        <v>41.7</v>
      </c>
      <c r="C133" s="20" t="n">
        <v>41.7</v>
      </c>
      <c r="D133" s="20" t="n">
        <v>41.7</v>
      </c>
      <c r="E133" s="12" t="n">
        <f aca="false">D133/C133*100</f>
        <v>100</v>
      </c>
      <c r="F133" s="12"/>
    </row>
    <row r="134" customFormat="false" ht="15" hidden="false" customHeight="false" outlineLevel="0" collapsed="false">
      <c r="A134" s="13" t="s">
        <v>14</v>
      </c>
      <c r="B134" s="14" t="n">
        <v>0</v>
      </c>
      <c r="C134" s="14" t="n">
        <v>0</v>
      </c>
      <c r="D134" s="14" t="n">
        <v>0</v>
      </c>
      <c r="E134" s="12"/>
      <c r="F134" s="12"/>
    </row>
    <row r="135" customFormat="false" ht="15" hidden="false" customHeight="false" outlineLevel="0" collapsed="false">
      <c r="A135" s="13" t="s">
        <v>15</v>
      </c>
      <c r="B135" s="14" t="n">
        <v>0</v>
      </c>
      <c r="C135" s="14" t="n">
        <v>0</v>
      </c>
      <c r="D135" s="14" t="n">
        <v>0</v>
      </c>
      <c r="E135" s="12"/>
      <c r="F135" s="12"/>
    </row>
    <row r="136" customFormat="false" ht="25.35" hidden="false" customHeight="false" outlineLevel="0" collapsed="false">
      <c r="A136" s="13" t="s">
        <v>16</v>
      </c>
      <c r="B136" s="14" t="n">
        <v>41.7</v>
      </c>
      <c r="C136" s="14" t="n">
        <v>41.7</v>
      </c>
      <c r="D136" s="14" t="n">
        <v>41.7</v>
      </c>
      <c r="E136" s="12" t="n">
        <f aca="false">D136/C136*100</f>
        <v>100</v>
      </c>
      <c r="F136" s="12"/>
    </row>
    <row r="137" customFormat="false" ht="45.75" hidden="false" customHeight="true" outlineLevel="0" collapsed="false">
      <c r="A137" s="26" t="s">
        <v>49</v>
      </c>
      <c r="B137" s="17" t="n">
        <f aca="false">B140</f>
        <v>16</v>
      </c>
      <c r="C137" s="17" t="n">
        <f aca="false">C140</f>
        <v>16</v>
      </c>
      <c r="D137" s="17" t="n">
        <f aca="false">D140</f>
        <v>16</v>
      </c>
      <c r="E137" s="12" t="n">
        <f aca="false">D137/C137*100</f>
        <v>100</v>
      </c>
      <c r="F137" s="12"/>
      <c r="G137" s="18" t="s">
        <v>50</v>
      </c>
    </row>
    <row r="138" customFormat="false" ht="15" hidden="false" customHeight="false" outlineLevel="0" collapsed="false">
      <c r="A138" s="13" t="s">
        <v>14</v>
      </c>
      <c r="B138" s="14" t="n">
        <v>0</v>
      </c>
      <c r="C138" s="14" t="n">
        <v>0</v>
      </c>
      <c r="D138" s="14" t="n">
        <v>0</v>
      </c>
      <c r="E138" s="12"/>
      <c r="F138" s="12"/>
    </row>
    <row r="139" customFormat="false" ht="15" hidden="false" customHeight="false" outlineLevel="0" collapsed="false">
      <c r="A139" s="13" t="s">
        <v>15</v>
      </c>
      <c r="B139" s="14" t="n">
        <v>0</v>
      </c>
      <c r="C139" s="14" t="n">
        <v>0</v>
      </c>
      <c r="D139" s="14" t="n">
        <v>0</v>
      </c>
      <c r="E139" s="12"/>
      <c r="F139" s="12"/>
    </row>
    <row r="140" customFormat="false" ht="25.35" hidden="false" customHeight="false" outlineLevel="0" collapsed="false">
      <c r="A140" s="13" t="s">
        <v>16</v>
      </c>
      <c r="B140" s="15" t="n">
        <f aca="false">B144</f>
        <v>16</v>
      </c>
      <c r="C140" s="15" t="n">
        <f aca="false">C144</f>
        <v>16</v>
      </c>
      <c r="D140" s="15" t="n">
        <f aca="false">D144</f>
        <v>16</v>
      </c>
      <c r="E140" s="12" t="n">
        <f aca="false">D140/C140*100</f>
        <v>100</v>
      </c>
      <c r="F140" s="12"/>
    </row>
    <row r="141" customFormat="false" ht="37.3" hidden="false" customHeight="false" outlineLevel="0" collapsed="false">
      <c r="A141" s="19" t="s">
        <v>28</v>
      </c>
      <c r="B141" s="20" t="n">
        <f aca="false">B144</f>
        <v>16</v>
      </c>
      <c r="C141" s="20" t="n">
        <v>16</v>
      </c>
      <c r="D141" s="20" t="n">
        <v>16</v>
      </c>
      <c r="E141" s="12" t="n">
        <f aca="false">D141/C141*100</f>
        <v>100</v>
      </c>
      <c r="F141" s="12"/>
    </row>
    <row r="142" customFormat="false" ht="15" hidden="false" customHeight="false" outlineLevel="0" collapsed="false">
      <c r="A142" s="13" t="s">
        <v>14</v>
      </c>
      <c r="B142" s="14" t="n">
        <v>0</v>
      </c>
      <c r="C142" s="14" t="n">
        <v>0</v>
      </c>
      <c r="D142" s="14" t="n">
        <v>0</v>
      </c>
      <c r="E142" s="12"/>
      <c r="F142" s="12"/>
    </row>
    <row r="143" customFormat="false" ht="15" hidden="false" customHeight="false" outlineLevel="0" collapsed="false">
      <c r="A143" s="13" t="s">
        <v>15</v>
      </c>
      <c r="B143" s="14" t="n">
        <v>0</v>
      </c>
      <c r="C143" s="14" t="n">
        <v>0</v>
      </c>
      <c r="D143" s="14" t="n">
        <v>0</v>
      </c>
      <c r="E143" s="12"/>
      <c r="F143" s="12"/>
    </row>
    <row r="144" customFormat="false" ht="25.35" hidden="false" customHeight="false" outlineLevel="0" collapsed="false">
      <c r="A144" s="13" t="s">
        <v>16</v>
      </c>
      <c r="B144" s="14" t="n">
        <v>16</v>
      </c>
      <c r="C144" s="14" t="n">
        <v>16</v>
      </c>
      <c r="D144" s="14" t="n">
        <v>16</v>
      </c>
      <c r="E144" s="12" t="n">
        <f aca="false">D144/C144*100</f>
        <v>100</v>
      </c>
      <c r="F144" s="12"/>
    </row>
    <row r="145" customFormat="false" ht="49.5" hidden="false" customHeight="true" outlineLevel="0" collapsed="false">
      <c r="A145" s="26" t="s">
        <v>51</v>
      </c>
      <c r="B145" s="17" t="n">
        <f aca="false">B148</f>
        <v>29.9</v>
      </c>
      <c r="C145" s="17" t="n">
        <f aca="false">C148</f>
        <v>29.9</v>
      </c>
      <c r="D145" s="17" t="n">
        <f aca="false">D148</f>
        <v>29.9</v>
      </c>
      <c r="E145" s="12" t="n">
        <f aca="false">D145/C145*100</f>
        <v>100</v>
      </c>
      <c r="F145" s="12"/>
      <c r="G145" s="18" t="s">
        <v>52</v>
      </c>
    </row>
    <row r="146" customFormat="false" ht="15" hidden="false" customHeight="false" outlineLevel="0" collapsed="false">
      <c r="A146" s="13" t="s">
        <v>14</v>
      </c>
      <c r="B146" s="14"/>
      <c r="C146" s="14"/>
      <c r="D146" s="14"/>
      <c r="E146" s="12"/>
      <c r="F146" s="12"/>
    </row>
    <row r="147" customFormat="false" ht="15" hidden="false" customHeight="false" outlineLevel="0" collapsed="false">
      <c r="A147" s="13" t="s">
        <v>15</v>
      </c>
      <c r="B147" s="14"/>
      <c r="C147" s="14"/>
      <c r="D147" s="14"/>
      <c r="E147" s="12"/>
      <c r="F147" s="12"/>
    </row>
    <row r="148" customFormat="false" ht="25.35" hidden="false" customHeight="false" outlineLevel="0" collapsed="false">
      <c r="A148" s="13" t="s">
        <v>16</v>
      </c>
      <c r="B148" s="14" t="n">
        <f aca="false">B149</f>
        <v>29.9</v>
      </c>
      <c r="C148" s="14" t="n">
        <f aca="false">C149</f>
        <v>29.9</v>
      </c>
      <c r="D148" s="14" t="n">
        <f aca="false">D149</f>
        <v>29.9</v>
      </c>
      <c r="E148" s="12" t="n">
        <f aca="false">D148/C148*100</f>
        <v>100</v>
      </c>
      <c r="F148" s="12"/>
    </row>
    <row r="149" customFormat="false" ht="37.3" hidden="false" customHeight="false" outlineLevel="0" collapsed="false">
      <c r="A149" s="19" t="s">
        <v>28</v>
      </c>
      <c r="B149" s="17" t="n">
        <f aca="false">B152</f>
        <v>29.9</v>
      </c>
      <c r="C149" s="17" t="n">
        <f aca="false">C152</f>
        <v>29.9</v>
      </c>
      <c r="D149" s="17" t="n">
        <f aca="false">D152</f>
        <v>29.9</v>
      </c>
      <c r="E149" s="12" t="n">
        <f aca="false">D149/C149*100</f>
        <v>100</v>
      </c>
      <c r="F149" s="12"/>
    </row>
    <row r="150" customFormat="false" ht="15" hidden="false" customHeight="false" outlineLevel="0" collapsed="false">
      <c r="A150" s="13" t="s">
        <v>14</v>
      </c>
      <c r="B150" s="14"/>
      <c r="C150" s="14"/>
      <c r="D150" s="14"/>
      <c r="E150" s="12"/>
      <c r="F150" s="12"/>
    </row>
    <row r="151" customFormat="false" ht="15" hidden="false" customHeight="false" outlineLevel="0" collapsed="false">
      <c r="A151" s="13" t="s">
        <v>15</v>
      </c>
      <c r="B151" s="14"/>
      <c r="C151" s="14"/>
      <c r="D151" s="14"/>
      <c r="E151" s="12"/>
      <c r="F151" s="12"/>
    </row>
    <row r="152" customFormat="false" ht="25.35" hidden="false" customHeight="false" outlineLevel="0" collapsed="false">
      <c r="A152" s="13" t="s">
        <v>16</v>
      </c>
      <c r="B152" s="14" t="n">
        <v>29.9</v>
      </c>
      <c r="C152" s="14" t="n">
        <v>29.9</v>
      </c>
      <c r="D152" s="14" t="n">
        <v>29.9</v>
      </c>
      <c r="E152" s="12" t="n">
        <f aca="false">D152/C152*100</f>
        <v>100</v>
      </c>
      <c r="F152" s="12"/>
    </row>
    <row r="153" customFormat="false" ht="49.25" hidden="false" customHeight="false" outlineLevel="0" collapsed="false">
      <c r="A153" s="26" t="s">
        <v>53</v>
      </c>
      <c r="B153" s="17" t="n">
        <f aca="false">B156</f>
        <v>1823.85</v>
      </c>
      <c r="C153" s="17" t="n">
        <f aca="false">C156</f>
        <v>1823.85</v>
      </c>
      <c r="D153" s="17" t="n">
        <f aca="false">D156</f>
        <v>1823.85</v>
      </c>
      <c r="E153" s="12" t="n">
        <f aca="false">D153/C153*100</f>
        <v>100</v>
      </c>
      <c r="F153" s="12"/>
      <c r="G153" s="18" t="s">
        <v>54</v>
      </c>
    </row>
    <row r="154" customFormat="false" ht="15" hidden="false" customHeight="false" outlineLevel="0" collapsed="false">
      <c r="A154" s="13" t="s">
        <v>14</v>
      </c>
      <c r="B154" s="14" t="n">
        <v>0</v>
      </c>
      <c r="C154" s="14" t="n">
        <v>0</v>
      </c>
      <c r="D154" s="14" t="n">
        <v>0</v>
      </c>
      <c r="E154" s="12"/>
      <c r="F154" s="12"/>
    </row>
    <row r="155" customFormat="false" ht="15" hidden="false" customHeight="false" outlineLevel="0" collapsed="false">
      <c r="A155" s="13" t="s">
        <v>15</v>
      </c>
      <c r="B155" s="14" t="n">
        <v>0</v>
      </c>
      <c r="C155" s="14" t="n">
        <v>0</v>
      </c>
      <c r="D155" s="14" t="n">
        <v>0</v>
      </c>
      <c r="E155" s="12"/>
      <c r="F155" s="12"/>
    </row>
    <row r="156" customFormat="false" ht="25.35" hidden="false" customHeight="false" outlineLevel="0" collapsed="false">
      <c r="A156" s="13" t="s">
        <v>16</v>
      </c>
      <c r="B156" s="15" t="n">
        <f aca="false">B160+B164</f>
        <v>1823.85</v>
      </c>
      <c r="C156" s="15" t="n">
        <f aca="false">C160+C164</f>
        <v>1823.85</v>
      </c>
      <c r="D156" s="15" t="n">
        <f aca="false">D160+D164</f>
        <v>1823.85</v>
      </c>
      <c r="E156" s="12" t="n">
        <f aca="false">D156/C156*100</f>
        <v>100</v>
      </c>
      <c r="F156" s="12"/>
    </row>
    <row r="157" customFormat="false" ht="49.25" hidden="false" customHeight="false" outlineLevel="0" collapsed="false">
      <c r="A157" s="19" t="s">
        <v>23</v>
      </c>
      <c r="B157" s="20" t="n">
        <f aca="false">B160</f>
        <v>1800</v>
      </c>
      <c r="C157" s="20" t="n">
        <v>1800</v>
      </c>
      <c r="D157" s="20" t="n">
        <v>1800</v>
      </c>
      <c r="E157" s="12" t="n">
        <f aca="false">D157/C157*100</f>
        <v>100</v>
      </c>
      <c r="F157" s="12"/>
    </row>
    <row r="158" customFormat="false" ht="15" hidden="false" customHeight="false" outlineLevel="0" collapsed="false">
      <c r="A158" s="13" t="s">
        <v>14</v>
      </c>
      <c r="B158" s="14" t="n">
        <v>0</v>
      </c>
      <c r="C158" s="14" t="n">
        <v>0</v>
      </c>
      <c r="D158" s="14" t="n">
        <v>0</v>
      </c>
      <c r="E158" s="12"/>
      <c r="F158" s="12"/>
    </row>
    <row r="159" customFormat="false" ht="15" hidden="false" customHeight="false" outlineLevel="0" collapsed="false">
      <c r="A159" s="13" t="s">
        <v>15</v>
      </c>
      <c r="B159" s="14" t="n">
        <v>0</v>
      </c>
      <c r="C159" s="14" t="n">
        <v>0</v>
      </c>
      <c r="D159" s="14" t="n">
        <v>0</v>
      </c>
      <c r="E159" s="12"/>
      <c r="F159" s="12"/>
    </row>
    <row r="160" customFormat="false" ht="25.35" hidden="false" customHeight="false" outlineLevel="0" collapsed="false">
      <c r="A160" s="13" t="s">
        <v>16</v>
      </c>
      <c r="B160" s="14" t="n">
        <v>1800</v>
      </c>
      <c r="C160" s="14" t="n">
        <v>1800</v>
      </c>
      <c r="D160" s="14" t="n">
        <v>1800</v>
      </c>
      <c r="E160" s="12" t="n">
        <f aca="false">D160/C160*100</f>
        <v>100</v>
      </c>
      <c r="F160" s="12"/>
    </row>
    <row r="161" customFormat="false" ht="37.3" hidden="false" customHeight="false" outlineLevel="0" collapsed="false">
      <c r="A161" s="19" t="s">
        <v>28</v>
      </c>
      <c r="B161" s="20" t="n">
        <f aca="false">B164</f>
        <v>23.85</v>
      </c>
      <c r="C161" s="20" t="n">
        <f aca="false">C164</f>
        <v>23.85</v>
      </c>
      <c r="D161" s="20" t="n">
        <f aca="false">D164</f>
        <v>23.85</v>
      </c>
      <c r="E161" s="12" t="n">
        <f aca="false">D161/C161*100</f>
        <v>100</v>
      </c>
      <c r="F161" s="12"/>
    </row>
    <row r="162" customFormat="false" ht="15" hidden="false" customHeight="false" outlineLevel="0" collapsed="false">
      <c r="A162" s="13" t="s">
        <v>14</v>
      </c>
      <c r="B162" s="14" t="n">
        <v>0</v>
      </c>
      <c r="C162" s="14" t="n">
        <v>0</v>
      </c>
      <c r="D162" s="14" t="n">
        <v>0</v>
      </c>
      <c r="E162" s="12"/>
      <c r="F162" s="12"/>
    </row>
    <row r="163" customFormat="false" ht="15" hidden="false" customHeight="false" outlineLevel="0" collapsed="false">
      <c r="A163" s="13" t="s">
        <v>15</v>
      </c>
      <c r="B163" s="14" t="n">
        <v>0</v>
      </c>
      <c r="C163" s="14" t="n">
        <v>0</v>
      </c>
      <c r="D163" s="14" t="n">
        <v>0</v>
      </c>
      <c r="E163" s="12"/>
      <c r="F163" s="12"/>
    </row>
    <row r="164" customFormat="false" ht="25.35" hidden="false" customHeight="false" outlineLevel="0" collapsed="false">
      <c r="A164" s="13" t="s">
        <v>16</v>
      </c>
      <c r="B164" s="14" t="n">
        <v>23.85</v>
      </c>
      <c r="C164" s="14" t="n">
        <v>23.85</v>
      </c>
      <c r="D164" s="14" t="n">
        <v>23.85</v>
      </c>
      <c r="E164" s="12" t="n">
        <f aca="false">D164/C164*100</f>
        <v>100</v>
      </c>
      <c r="F164" s="12"/>
    </row>
    <row r="165" customFormat="false" ht="49.25" hidden="false" customHeight="false" outlineLevel="0" collapsed="false">
      <c r="A165" s="26" t="s">
        <v>55</v>
      </c>
      <c r="B165" s="17" t="n">
        <f aca="false">B168</f>
        <v>46.4</v>
      </c>
      <c r="C165" s="17" t="n">
        <f aca="false">C168</f>
        <v>46.4</v>
      </c>
      <c r="D165" s="17" t="n">
        <f aca="false">D168</f>
        <v>46.4</v>
      </c>
      <c r="E165" s="12" t="n">
        <f aca="false">D165/C165*100</f>
        <v>100</v>
      </c>
      <c r="F165" s="12"/>
      <c r="G165" s="18" t="s">
        <v>56</v>
      </c>
    </row>
    <row r="166" customFormat="false" ht="15" hidden="false" customHeight="false" outlineLevel="0" collapsed="false">
      <c r="A166" s="13" t="s">
        <v>14</v>
      </c>
      <c r="B166" s="14" t="n">
        <v>0</v>
      </c>
      <c r="C166" s="14" t="n">
        <v>0</v>
      </c>
      <c r="D166" s="14" t="n">
        <v>0</v>
      </c>
      <c r="E166" s="12"/>
      <c r="F166" s="12"/>
    </row>
    <row r="167" customFormat="false" ht="15" hidden="false" customHeight="false" outlineLevel="0" collapsed="false">
      <c r="A167" s="13" t="s">
        <v>15</v>
      </c>
      <c r="B167" s="14" t="n">
        <v>0</v>
      </c>
      <c r="C167" s="14" t="n">
        <v>0</v>
      </c>
      <c r="D167" s="14" t="n">
        <v>0</v>
      </c>
      <c r="E167" s="12"/>
      <c r="F167" s="12"/>
    </row>
    <row r="168" customFormat="false" ht="25.35" hidden="false" customHeight="false" outlineLevel="0" collapsed="false">
      <c r="A168" s="13" t="s">
        <v>16</v>
      </c>
      <c r="B168" s="15" t="n">
        <f aca="false">B172</f>
        <v>46.4</v>
      </c>
      <c r="C168" s="15" t="n">
        <f aca="false">C172</f>
        <v>46.4</v>
      </c>
      <c r="D168" s="15" t="n">
        <f aca="false">D172</f>
        <v>46.4</v>
      </c>
      <c r="E168" s="12" t="n">
        <f aca="false">D168/C168*100</f>
        <v>100</v>
      </c>
      <c r="F168" s="12"/>
    </row>
    <row r="169" customFormat="false" ht="37.3" hidden="false" customHeight="false" outlineLevel="0" collapsed="false">
      <c r="A169" s="19" t="s">
        <v>28</v>
      </c>
      <c r="B169" s="20" t="n">
        <f aca="false">B172</f>
        <v>46.4</v>
      </c>
      <c r="C169" s="20" t="n">
        <f aca="false">C172</f>
        <v>46.4</v>
      </c>
      <c r="D169" s="20" t="n">
        <f aca="false">D172</f>
        <v>46.4</v>
      </c>
      <c r="E169" s="12" t="n">
        <f aca="false">D169/C169*100</f>
        <v>100</v>
      </c>
      <c r="F169" s="12"/>
    </row>
    <row r="170" customFormat="false" ht="15" hidden="false" customHeight="false" outlineLevel="0" collapsed="false">
      <c r="A170" s="13" t="s">
        <v>14</v>
      </c>
      <c r="B170" s="14" t="n">
        <v>0</v>
      </c>
      <c r="C170" s="14" t="n">
        <v>0</v>
      </c>
      <c r="D170" s="14" t="n">
        <v>0</v>
      </c>
      <c r="E170" s="12"/>
      <c r="F170" s="12"/>
    </row>
    <row r="171" customFormat="false" ht="15" hidden="false" customHeight="false" outlineLevel="0" collapsed="false">
      <c r="A171" s="13" t="s">
        <v>15</v>
      </c>
      <c r="B171" s="14" t="n">
        <v>0</v>
      </c>
      <c r="C171" s="14" t="n">
        <v>0</v>
      </c>
      <c r="D171" s="14" t="n">
        <v>0</v>
      </c>
      <c r="E171" s="12"/>
      <c r="F171" s="12"/>
    </row>
    <row r="172" customFormat="false" ht="25.35" hidden="false" customHeight="false" outlineLevel="0" collapsed="false">
      <c r="A172" s="13" t="s">
        <v>16</v>
      </c>
      <c r="B172" s="14" t="n">
        <v>46.4</v>
      </c>
      <c r="C172" s="14" t="n">
        <v>46.4</v>
      </c>
      <c r="D172" s="14" t="n">
        <v>46.4</v>
      </c>
      <c r="E172" s="12" t="n">
        <f aca="false">D172/C172*100</f>
        <v>100</v>
      </c>
      <c r="F172" s="12"/>
    </row>
    <row r="173" customFormat="false" ht="47.25" hidden="false" customHeight="true" outlineLevel="0" collapsed="false">
      <c r="A173" s="26" t="s">
        <v>57</v>
      </c>
      <c r="B173" s="17" t="n">
        <f aca="false">B176</f>
        <v>31.5</v>
      </c>
      <c r="C173" s="17" t="n">
        <f aca="false">C176</f>
        <v>31.5</v>
      </c>
      <c r="D173" s="17" t="n">
        <f aca="false">D176</f>
        <v>31.5</v>
      </c>
      <c r="E173" s="12" t="n">
        <f aca="false">D173/C173*100</f>
        <v>100</v>
      </c>
      <c r="F173" s="12"/>
      <c r="G173" s="18" t="s">
        <v>58</v>
      </c>
    </row>
    <row r="174" customFormat="false" ht="15" hidden="false" customHeight="false" outlineLevel="0" collapsed="false">
      <c r="A174" s="13" t="s">
        <v>14</v>
      </c>
      <c r="B174" s="14" t="n">
        <v>0</v>
      </c>
      <c r="C174" s="14" t="n">
        <v>0</v>
      </c>
      <c r="D174" s="14" t="n">
        <v>0</v>
      </c>
      <c r="E174" s="12"/>
      <c r="F174" s="12"/>
    </row>
    <row r="175" customFormat="false" ht="15" hidden="false" customHeight="false" outlineLevel="0" collapsed="false">
      <c r="A175" s="13" t="s">
        <v>15</v>
      </c>
      <c r="B175" s="14" t="n">
        <v>0</v>
      </c>
      <c r="C175" s="14" t="n">
        <v>0</v>
      </c>
      <c r="D175" s="14" t="n">
        <v>0</v>
      </c>
      <c r="E175" s="12"/>
      <c r="F175" s="12"/>
    </row>
    <row r="176" customFormat="false" ht="25.35" hidden="false" customHeight="false" outlineLevel="0" collapsed="false">
      <c r="A176" s="13" t="s">
        <v>16</v>
      </c>
      <c r="B176" s="15" t="n">
        <v>31.5</v>
      </c>
      <c r="C176" s="15" t="n">
        <v>31.5</v>
      </c>
      <c r="D176" s="15" t="n">
        <v>31.5</v>
      </c>
      <c r="E176" s="12" t="n">
        <f aca="false">D176/C176*100</f>
        <v>100</v>
      </c>
      <c r="F176" s="12"/>
    </row>
    <row r="177" customFormat="false" ht="37.3" hidden="false" customHeight="false" outlineLevel="0" collapsed="false">
      <c r="A177" s="19" t="s">
        <v>28</v>
      </c>
      <c r="B177" s="20" t="n">
        <f aca="false">B180</f>
        <v>31.5</v>
      </c>
      <c r="C177" s="20" t="n">
        <f aca="false">C180</f>
        <v>31.5</v>
      </c>
      <c r="D177" s="20" t="n">
        <f aca="false">D180</f>
        <v>31.5</v>
      </c>
      <c r="E177" s="12" t="n">
        <f aca="false">D177/C177*100</f>
        <v>100</v>
      </c>
      <c r="F177" s="12"/>
    </row>
    <row r="178" customFormat="false" ht="15" hidden="false" customHeight="false" outlineLevel="0" collapsed="false">
      <c r="A178" s="13" t="s">
        <v>14</v>
      </c>
      <c r="B178" s="14" t="n">
        <v>0</v>
      </c>
      <c r="C178" s="14" t="n">
        <v>0</v>
      </c>
      <c r="D178" s="14" t="n">
        <v>0</v>
      </c>
      <c r="E178" s="12"/>
      <c r="F178" s="12"/>
    </row>
    <row r="179" customFormat="false" ht="15" hidden="false" customHeight="false" outlineLevel="0" collapsed="false">
      <c r="A179" s="13" t="s">
        <v>15</v>
      </c>
      <c r="B179" s="14" t="n">
        <v>0</v>
      </c>
      <c r="C179" s="14" t="n">
        <v>0</v>
      </c>
      <c r="D179" s="14" t="n">
        <v>0</v>
      </c>
      <c r="E179" s="12"/>
      <c r="F179" s="12"/>
    </row>
    <row r="180" customFormat="false" ht="25.35" hidden="false" customHeight="false" outlineLevel="0" collapsed="false">
      <c r="A180" s="13" t="s">
        <v>16</v>
      </c>
      <c r="B180" s="14" t="n">
        <v>31.5</v>
      </c>
      <c r="C180" s="14" t="n">
        <v>31.5</v>
      </c>
      <c r="D180" s="14" t="n">
        <v>31.5</v>
      </c>
      <c r="E180" s="12" t="n">
        <f aca="false">D180/C180*100</f>
        <v>100</v>
      </c>
      <c r="F180" s="12"/>
    </row>
    <row r="181" customFormat="false" ht="45" hidden="false" customHeight="true" outlineLevel="0" collapsed="false">
      <c r="A181" s="27" t="s">
        <v>59</v>
      </c>
      <c r="B181" s="17" t="n">
        <f aca="false">B184</f>
        <v>723.85</v>
      </c>
      <c r="C181" s="17" t="n">
        <v>723.85</v>
      </c>
      <c r="D181" s="17" t="n">
        <v>723.85</v>
      </c>
      <c r="E181" s="12" t="n">
        <f aca="false">D181/C181*100</f>
        <v>100</v>
      </c>
      <c r="F181" s="12"/>
      <c r="G181" s="18" t="s">
        <v>60</v>
      </c>
    </row>
    <row r="182" customFormat="false" ht="15" hidden="false" customHeight="false" outlineLevel="0" collapsed="false">
      <c r="A182" s="13" t="s">
        <v>14</v>
      </c>
      <c r="B182" s="14" t="n">
        <v>0</v>
      </c>
      <c r="C182" s="14" t="n">
        <v>0</v>
      </c>
      <c r="D182" s="14" t="n">
        <v>0</v>
      </c>
      <c r="E182" s="12"/>
      <c r="F182" s="12"/>
    </row>
    <row r="183" customFormat="false" ht="15" hidden="false" customHeight="false" outlineLevel="0" collapsed="false">
      <c r="A183" s="13" t="s">
        <v>15</v>
      </c>
      <c r="B183" s="14" t="n">
        <v>0</v>
      </c>
      <c r="C183" s="14" t="n">
        <v>0</v>
      </c>
      <c r="D183" s="14" t="n">
        <v>0</v>
      </c>
      <c r="E183" s="12"/>
      <c r="F183" s="12"/>
    </row>
    <row r="184" customFormat="false" ht="25.35" hidden="false" customHeight="false" outlineLevel="0" collapsed="false">
      <c r="A184" s="13" t="s">
        <v>16</v>
      </c>
      <c r="B184" s="15" t="n">
        <f aca="false">B188+B192</f>
        <v>723.85</v>
      </c>
      <c r="C184" s="15" t="n">
        <f aca="false">C188+C192</f>
        <v>723.85</v>
      </c>
      <c r="D184" s="15" t="n">
        <f aca="false">D188+D192</f>
        <v>723.85</v>
      </c>
      <c r="E184" s="12" t="n">
        <f aca="false">D184/C184*100</f>
        <v>100</v>
      </c>
      <c r="F184" s="12"/>
    </row>
    <row r="185" customFormat="false" ht="49.25" hidden="false" customHeight="false" outlineLevel="0" collapsed="false">
      <c r="A185" s="19" t="s">
        <v>23</v>
      </c>
      <c r="B185" s="20" t="n">
        <f aca="false">B188</f>
        <v>700</v>
      </c>
      <c r="C185" s="20" t="n">
        <f aca="false">C188</f>
        <v>700</v>
      </c>
      <c r="D185" s="20" t="n">
        <f aca="false">D188</f>
        <v>700</v>
      </c>
      <c r="E185" s="12" t="n">
        <f aca="false">D185/C185*100</f>
        <v>100</v>
      </c>
      <c r="F185" s="12"/>
    </row>
    <row r="186" customFormat="false" ht="15" hidden="false" customHeight="false" outlineLevel="0" collapsed="false">
      <c r="A186" s="13" t="s">
        <v>14</v>
      </c>
      <c r="B186" s="14" t="n">
        <v>0</v>
      </c>
      <c r="C186" s="14" t="n">
        <v>0</v>
      </c>
      <c r="D186" s="14" t="n">
        <v>0</v>
      </c>
      <c r="E186" s="12"/>
      <c r="F186" s="12"/>
    </row>
    <row r="187" customFormat="false" ht="15" hidden="false" customHeight="false" outlineLevel="0" collapsed="false">
      <c r="A187" s="13" t="s">
        <v>15</v>
      </c>
      <c r="B187" s="14" t="n">
        <v>0</v>
      </c>
      <c r="C187" s="14" t="n">
        <v>0</v>
      </c>
      <c r="D187" s="14" t="n">
        <v>0</v>
      </c>
      <c r="E187" s="12"/>
      <c r="F187" s="12"/>
    </row>
    <row r="188" customFormat="false" ht="25.35" hidden="false" customHeight="false" outlineLevel="0" collapsed="false">
      <c r="A188" s="13" t="s">
        <v>16</v>
      </c>
      <c r="B188" s="14" t="n">
        <v>700</v>
      </c>
      <c r="C188" s="14" t="n">
        <v>700</v>
      </c>
      <c r="D188" s="14" t="n">
        <v>700</v>
      </c>
      <c r="E188" s="12" t="n">
        <f aca="false">D188/C188*100</f>
        <v>100</v>
      </c>
      <c r="F188" s="12"/>
    </row>
    <row r="189" customFormat="false" ht="37.3" hidden="false" customHeight="false" outlineLevel="0" collapsed="false">
      <c r="A189" s="19" t="s">
        <v>28</v>
      </c>
      <c r="B189" s="20" t="n">
        <f aca="false">B192</f>
        <v>23.85</v>
      </c>
      <c r="C189" s="20" t="n">
        <f aca="false">C192</f>
        <v>23.85</v>
      </c>
      <c r="D189" s="20" t="n">
        <f aca="false">D192</f>
        <v>23.85</v>
      </c>
      <c r="E189" s="12" t="n">
        <f aca="false">D189/C189*100</f>
        <v>100</v>
      </c>
      <c r="F189" s="12"/>
    </row>
    <row r="190" customFormat="false" ht="15" hidden="false" customHeight="false" outlineLevel="0" collapsed="false">
      <c r="A190" s="13" t="s">
        <v>14</v>
      </c>
      <c r="B190" s="14" t="n">
        <v>0</v>
      </c>
      <c r="C190" s="14" t="n">
        <v>0</v>
      </c>
      <c r="D190" s="14" t="n">
        <v>0</v>
      </c>
      <c r="E190" s="12"/>
      <c r="F190" s="12"/>
    </row>
    <row r="191" customFormat="false" ht="15" hidden="false" customHeight="false" outlineLevel="0" collapsed="false">
      <c r="A191" s="13" t="s">
        <v>15</v>
      </c>
      <c r="B191" s="14" t="n">
        <v>0</v>
      </c>
      <c r="C191" s="14" t="n">
        <v>0</v>
      </c>
      <c r="D191" s="14" t="n">
        <v>0</v>
      </c>
      <c r="E191" s="12"/>
      <c r="F191" s="12"/>
    </row>
    <row r="192" customFormat="false" ht="25.35" hidden="false" customHeight="false" outlineLevel="0" collapsed="false">
      <c r="A192" s="13" t="s">
        <v>16</v>
      </c>
      <c r="B192" s="14" t="n">
        <v>23.85</v>
      </c>
      <c r="C192" s="14" t="n">
        <v>23.85</v>
      </c>
      <c r="D192" s="14" t="n">
        <v>23.85</v>
      </c>
      <c r="E192" s="12" t="n">
        <f aca="false">D192/C192*100</f>
        <v>100</v>
      </c>
      <c r="F192" s="12"/>
    </row>
    <row r="193" customFormat="false" ht="47.25" hidden="false" customHeight="true" outlineLevel="0" collapsed="false">
      <c r="A193" s="28" t="s">
        <v>61</v>
      </c>
      <c r="B193" s="17" t="n">
        <f aca="false">B196</f>
        <v>15485.25</v>
      </c>
      <c r="C193" s="17" t="n">
        <f aca="false">C196</f>
        <v>15485.25</v>
      </c>
      <c r="D193" s="17" t="n">
        <f aca="false">D196</f>
        <v>15485.25</v>
      </c>
      <c r="E193" s="12" t="n">
        <f aca="false">D193/C193*100</f>
        <v>100</v>
      </c>
      <c r="F193" s="12"/>
      <c r="G193" s="18" t="s">
        <v>62</v>
      </c>
    </row>
    <row r="194" customFormat="false" ht="15" hidden="false" customHeight="false" outlineLevel="0" collapsed="false">
      <c r="A194" s="13" t="s">
        <v>14</v>
      </c>
      <c r="B194" s="14" t="n">
        <v>0</v>
      </c>
      <c r="C194" s="14" t="n">
        <v>0</v>
      </c>
      <c r="D194" s="14" t="n">
        <v>0</v>
      </c>
      <c r="E194" s="12"/>
      <c r="F194" s="12"/>
    </row>
    <row r="195" customFormat="false" ht="15" hidden="false" customHeight="false" outlineLevel="0" collapsed="false">
      <c r="A195" s="13" t="s">
        <v>15</v>
      </c>
      <c r="B195" s="14" t="n">
        <v>0</v>
      </c>
      <c r="C195" s="14" t="n">
        <v>0</v>
      </c>
      <c r="D195" s="14" t="n">
        <v>0</v>
      </c>
      <c r="E195" s="12"/>
      <c r="F195" s="12"/>
    </row>
    <row r="196" customFormat="false" ht="25.35" hidden="false" customHeight="false" outlineLevel="0" collapsed="false">
      <c r="A196" s="13" t="s">
        <v>16</v>
      </c>
      <c r="B196" s="15" t="n">
        <f aca="false">B197+B201</f>
        <v>15485.25</v>
      </c>
      <c r="C196" s="15" t="n">
        <f aca="false">C197+C201</f>
        <v>15485.25</v>
      </c>
      <c r="D196" s="15" t="n">
        <f aca="false">D197+D201</f>
        <v>15485.25</v>
      </c>
      <c r="E196" s="12" t="n">
        <f aca="false">D196/C196*100</f>
        <v>100</v>
      </c>
      <c r="F196" s="12"/>
    </row>
    <row r="197" customFormat="false" ht="49.25" hidden="false" customHeight="false" outlineLevel="0" collapsed="false">
      <c r="A197" s="19" t="s">
        <v>23</v>
      </c>
      <c r="B197" s="20" t="n">
        <f aca="false">B200</f>
        <v>15450</v>
      </c>
      <c r="C197" s="20" t="n">
        <f aca="false">C200</f>
        <v>15450</v>
      </c>
      <c r="D197" s="20" t="n">
        <f aca="false">D200</f>
        <v>15450</v>
      </c>
      <c r="E197" s="12" t="n">
        <f aca="false">D197/C197*100</f>
        <v>100</v>
      </c>
      <c r="F197" s="12"/>
    </row>
    <row r="198" customFormat="false" ht="15" hidden="false" customHeight="false" outlineLevel="0" collapsed="false">
      <c r="A198" s="13" t="s">
        <v>14</v>
      </c>
      <c r="B198" s="14" t="n">
        <v>0</v>
      </c>
      <c r="C198" s="14" t="n">
        <v>0</v>
      </c>
      <c r="D198" s="14" t="n">
        <v>0</v>
      </c>
      <c r="E198" s="12"/>
      <c r="F198" s="12"/>
    </row>
    <row r="199" customFormat="false" ht="15" hidden="false" customHeight="false" outlineLevel="0" collapsed="false">
      <c r="A199" s="13" t="s">
        <v>15</v>
      </c>
      <c r="B199" s="14" t="n">
        <v>0</v>
      </c>
      <c r="C199" s="14" t="n">
        <v>0</v>
      </c>
      <c r="D199" s="14" t="n">
        <v>0</v>
      </c>
      <c r="E199" s="12"/>
      <c r="F199" s="12"/>
    </row>
    <row r="200" customFormat="false" ht="25.35" hidden="false" customHeight="false" outlineLevel="0" collapsed="false">
      <c r="A200" s="13" t="s">
        <v>16</v>
      </c>
      <c r="B200" s="14" t="n">
        <v>15450</v>
      </c>
      <c r="C200" s="14" t="n">
        <v>15450</v>
      </c>
      <c r="D200" s="14" t="n">
        <v>15450</v>
      </c>
      <c r="E200" s="12" t="n">
        <f aca="false">D200/C200*100</f>
        <v>100</v>
      </c>
      <c r="F200" s="12"/>
    </row>
    <row r="201" customFormat="false" ht="37.3" hidden="false" customHeight="false" outlineLevel="0" collapsed="false">
      <c r="A201" s="19" t="s">
        <v>28</v>
      </c>
      <c r="B201" s="20" t="n">
        <f aca="false">B204</f>
        <v>35.25</v>
      </c>
      <c r="C201" s="20" t="n">
        <f aca="false">C204</f>
        <v>35.25</v>
      </c>
      <c r="D201" s="20" t="n">
        <f aca="false">D204</f>
        <v>35.25</v>
      </c>
      <c r="E201" s="12" t="n">
        <f aca="false">D201/C201*100</f>
        <v>100</v>
      </c>
      <c r="F201" s="12"/>
    </row>
    <row r="202" customFormat="false" ht="15" hidden="false" customHeight="false" outlineLevel="0" collapsed="false">
      <c r="A202" s="13" t="s">
        <v>14</v>
      </c>
      <c r="B202" s="14" t="n">
        <v>0</v>
      </c>
      <c r="C202" s="14" t="n">
        <v>0</v>
      </c>
      <c r="D202" s="14" t="n">
        <v>0</v>
      </c>
      <c r="E202" s="12"/>
      <c r="F202" s="12"/>
    </row>
    <row r="203" customFormat="false" ht="15" hidden="false" customHeight="false" outlineLevel="0" collapsed="false">
      <c r="A203" s="13" t="s">
        <v>15</v>
      </c>
      <c r="B203" s="14" t="n">
        <v>0</v>
      </c>
      <c r="C203" s="14" t="n">
        <v>0</v>
      </c>
      <c r="D203" s="14" t="n">
        <v>0</v>
      </c>
      <c r="E203" s="12"/>
      <c r="F203" s="12"/>
    </row>
    <row r="204" customFormat="false" ht="25.35" hidden="false" customHeight="false" outlineLevel="0" collapsed="false">
      <c r="A204" s="13" t="s">
        <v>16</v>
      </c>
      <c r="B204" s="14" t="n">
        <v>35.25</v>
      </c>
      <c r="C204" s="14" t="n">
        <v>35.25</v>
      </c>
      <c r="D204" s="14" t="n">
        <v>35.25</v>
      </c>
      <c r="E204" s="12" t="n">
        <f aca="false">D204/C204*100</f>
        <v>100</v>
      </c>
      <c r="F204" s="12"/>
    </row>
    <row r="205" customFormat="false" ht="49.25" hidden="false" customHeight="false" outlineLevel="0" collapsed="false">
      <c r="A205" s="28" t="s">
        <v>63</v>
      </c>
      <c r="B205" s="17" t="n">
        <f aca="false">B208</f>
        <v>23.85</v>
      </c>
      <c r="C205" s="17" t="n">
        <f aca="false">C208</f>
        <v>23.85</v>
      </c>
      <c r="D205" s="17" t="n">
        <f aca="false">D208</f>
        <v>23.85</v>
      </c>
      <c r="E205" s="12" t="n">
        <f aca="false">D205/C205*100</f>
        <v>100</v>
      </c>
      <c r="F205" s="12"/>
      <c r="G205" s="18" t="s">
        <v>64</v>
      </c>
    </row>
    <row r="206" customFormat="false" ht="15" hidden="false" customHeight="false" outlineLevel="0" collapsed="false">
      <c r="A206" s="13" t="s">
        <v>14</v>
      </c>
      <c r="B206" s="14" t="n">
        <v>0</v>
      </c>
      <c r="C206" s="14" t="n">
        <v>0</v>
      </c>
      <c r="D206" s="14" t="n">
        <v>0</v>
      </c>
      <c r="E206" s="12"/>
      <c r="F206" s="12"/>
    </row>
    <row r="207" customFormat="false" ht="15" hidden="false" customHeight="false" outlineLevel="0" collapsed="false">
      <c r="A207" s="13" t="s">
        <v>15</v>
      </c>
      <c r="B207" s="14" t="n">
        <v>0</v>
      </c>
      <c r="C207" s="14" t="n">
        <v>0</v>
      </c>
      <c r="D207" s="14" t="n">
        <v>0</v>
      </c>
      <c r="E207" s="12"/>
      <c r="F207" s="12"/>
    </row>
    <row r="208" customFormat="false" ht="25.35" hidden="false" customHeight="false" outlineLevel="0" collapsed="false">
      <c r="A208" s="13" t="s">
        <v>16</v>
      </c>
      <c r="B208" s="15" t="n">
        <f aca="false">B212</f>
        <v>23.85</v>
      </c>
      <c r="C208" s="15" t="n">
        <f aca="false">C212</f>
        <v>23.85</v>
      </c>
      <c r="D208" s="15" t="n">
        <f aca="false">D212</f>
        <v>23.85</v>
      </c>
      <c r="E208" s="12" t="n">
        <f aca="false">D208/C208*100</f>
        <v>100</v>
      </c>
      <c r="F208" s="12"/>
    </row>
    <row r="209" customFormat="false" ht="37.3" hidden="false" customHeight="false" outlineLevel="0" collapsed="false">
      <c r="A209" s="19" t="s">
        <v>28</v>
      </c>
      <c r="B209" s="20" t="n">
        <f aca="false">B212</f>
        <v>23.85</v>
      </c>
      <c r="C209" s="20" t="n">
        <f aca="false">C212</f>
        <v>23.85</v>
      </c>
      <c r="D209" s="20" t="n">
        <f aca="false">D212</f>
        <v>23.85</v>
      </c>
      <c r="E209" s="12" t="n">
        <f aca="false">D209/C209*100</f>
        <v>100</v>
      </c>
      <c r="F209" s="12"/>
    </row>
    <row r="210" customFormat="false" ht="15" hidden="false" customHeight="false" outlineLevel="0" collapsed="false">
      <c r="A210" s="13" t="s">
        <v>14</v>
      </c>
      <c r="B210" s="14" t="n">
        <v>0</v>
      </c>
      <c r="C210" s="14" t="n">
        <v>0</v>
      </c>
      <c r="D210" s="14" t="n">
        <v>0</v>
      </c>
      <c r="E210" s="12"/>
      <c r="F210" s="12"/>
    </row>
    <row r="211" customFormat="false" ht="15" hidden="false" customHeight="false" outlineLevel="0" collapsed="false">
      <c r="A211" s="13" t="s">
        <v>15</v>
      </c>
      <c r="B211" s="14" t="n">
        <v>0</v>
      </c>
      <c r="C211" s="14" t="n">
        <v>0</v>
      </c>
      <c r="D211" s="14" t="n">
        <v>0</v>
      </c>
      <c r="E211" s="12"/>
      <c r="F211" s="12"/>
    </row>
    <row r="212" customFormat="false" ht="25.35" hidden="false" customHeight="false" outlineLevel="0" collapsed="false">
      <c r="A212" s="13" t="s">
        <v>16</v>
      </c>
      <c r="B212" s="14" t="n">
        <v>23.85</v>
      </c>
      <c r="C212" s="14" t="n">
        <v>23.85</v>
      </c>
      <c r="D212" s="14" t="n">
        <v>23.85</v>
      </c>
      <c r="E212" s="12" t="n">
        <f aca="false">D212/C212*100</f>
        <v>100</v>
      </c>
      <c r="F212" s="12"/>
    </row>
    <row r="213" customFormat="false" ht="45.75" hidden="false" customHeight="true" outlineLevel="0" collapsed="false">
      <c r="A213" s="29" t="s">
        <v>65</v>
      </c>
      <c r="B213" s="17" t="n">
        <f aca="false">B216</f>
        <v>65133</v>
      </c>
      <c r="C213" s="17" t="n">
        <f aca="false">C216</f>
        <v>65133</v>
      </c>
      <c r="D213" s="17" t="n">
        <f aca="false">D216</f>
        <v>65099</v>
      </c>
      <c r="E213" s="12" t="n">
        <f aca="false">D213/C213*100</f>
        <v>99.9477991187263</v>
      </c>
      <c r="F213" s="12"/>
      <c r="G213" s="18" t="s">
        <v>66</v>
      </c>
    </row>
    <row r="214" customFormat="false" ht="15" hidden="false" customHeight="false" outlineLevel="0" collapsed="false">
      <c r="A214" s="13" t="s">
        <v>14</v>
      </c>
      <c r="B214" s="14" t="n">
        <v>0</v>
      </c>
      <c r="C214" s="14" t="n">
        <v>0</v>
      </c>
      <c r="D214" s="14" t="n">
        <v>0</v>
      </c>
      <c r="E214" s="12"/>
      <c r="F214" s="12"/>
    </row>
    <row r="215" customFormat="false" ht="15" hidden="false" customHeight="false" outlineLevel="0" collapsed="false">
      <c r="A215" s="13" t="s">
        <v>15</v>
      </c>
      <c r="B215" s="14" t="n">
        <v>0</v>
      </c>
      <c r="C215" s="14" t="n">
        <v>0</v>
      </c>
      <c r="D215" s="14" t="n">
        <v>0</v>
      </c>
      <c r="E215" s="12"/>
      <c r="F215" s="12"/>
    </row>
    <row r="216" customFormat="false" ht="25.35" hidden="false" customHeight="false" outlineLevel="0" collapsed="false">
      <c r="A216" s="13" t="s">
        <v>16</v>
      </c>
      <c r="B216" s="15" t="n">
        <f aca="false">B220+B224</f>
        <v>65133</v>
      </c>
      <c r="C216" s="15" t="n">
        <f aca="false">C220+C224</f>
        <v>65133</v>
      </c>
      <c r="D216" s="15" t="n">
        <f aca="false">D220+D224</f>
        <v>65099</v>
      </c>
      <c r="E216" s="12" t="n">
        <f aca="false">D216/C216*100</f>
        <v>99.9477991187263</v>
      </c>
      <c r="F216" s="12"/>
    </row>
    <row r="217" customFormat="false" ht="73.1" hidden="false" customHeight="false" outlineLevel="0" collapsed="false">
      <c r="A217" s="19" t="s">
        <v>67</v>
      </c>
      <c r="B217" s="20" t="n">
        <f aca="false">B220</f>
        <v>64802.7</v>
      </c>
      <c r="C217" s="20" t="n">
        <f aca="false">C220</f>
        <v>64802.7</v>
      </c>
      <c r="D217" s="20" t="n">
        <f aca="false">D220</f>
        <v>64768.7</v>
      </c>
      <c r="E217" s="12" t="n">
        <f aca="false">D217/C217*100</f>
        <v>99.9475330503204</v>
      </c>
      <c r="F217" s="12"/>
    </row>
    <row r="218" customFormat="false" ht="15" hidden="false" customHeight="false" outlineLevel="0" collapsed="false">
      <c r="A218" s="13" t="s">
        <v>14</v>
      </c>
      <c r="B218" s="14" t="n">
        <v>0</v>
      </c>
      <c r="C218" s="14" t="n">
        <v>0</v>
      </c>
      <c r="D218" s="14" t="n">
        <v>0</v>
      </c>
      <c r="E218" s="12"/>
      <c r="F218" s="12"/>
    </row>
    <row r="219" customFormat="false" ht="15" hidden="false" customHeight="false" outlineLevel="0" collapsed="false">
      <c r="A219" s="13" t="s">
        <v>15</v>
      </c>
      <c r="B219" s="14" t="n">
        <v>0</v>
      </c>
      <c r="C219" s="14" t="n">
        <v>0</v>
      </c>
      <c r="D219" s="14" t="n">
        <v>0</v>
      </c>
      <c r="E219" s="12"/>
      <c r="F219" s="12"/>
    </row>
    <row r="220" customFormat="false" ht="25.35" hidden="false" customHeight="false" outlineLevel="0" collapsed="false">
      <c r="A220" s="13" t="s">
        <v>16</v>
      </c>
      <c r="B220" s="14" t="n">
        <v>64802.7</v>
      </c>
      <c r="C220" s="14" t="n">
        <v>64802.7</v>
      </c>
      <c r="D220" s="14" t="n">
        <v>64768.7</v>
      </c>
      <c r="E220" s="12" t="n">
        <f aca="false">D220/C220*100</f>
        <v>99.9475330503204</v>
      </c>
      <c r="F220" s="12"/>
    </row>
    <row r="221" customFormat="false" ht="49.25" hidden="false" customHeight="false" outlineLevel="0" collapsed="false">
      <c r="A221" s="19" t="s">
        <v>68</v>
      </c>
      <c r="B221" s="20" t="n">
        <f aca="false">B224</f>
        <v>330.3</v>
      </c>
      <c r="C221" s="20" t="n">
        <f aca="false">C224</f>
        <v>330.3</v>
      </c>
      <c r="D221" s="20" t="n">
        <f aca="false">D224</f>
        <v>330.3</v>
      </c>
      <c r="E221" s="12" t="n">
        <f aca="false">D221/C221*100</f>
        <v>100</v>
      </c>
      <c r="F221" s="12"/>
    </row>
    <row r="222" customFormat="false" ht="15" hidden="false" customHeight="false" outlineLevel="0" collapsed="false">
      <c r="A222" s="13" t="s">
        <v>14</v>
      </c>
      <c r="B222" s="14" t="n">
        <v>0</v>
      </c>
      <c r="C222" s="14" t="n">
        <v>0</v>
      </c>
      <c r="D222" s="14" t="n">
        <v>0</v>
      </c>
      <c r="E222" s="12"/>
      <c r="F222" s="12"/>
    </row>
    <row r="223" customFormat="false" ht="15" hidden="false" customHeight="false" outlineLevel="0" collapsed="false">
      <c r="A223" s="13" t="s">
        <v>15</v>
      </c>
      <c r="B223" s="14" t="n">
        <v>0</v>
      </c>
      <c r="C223" s="14" t="n">
        <v>0</v>
      </c>
      <c r="D223" s="14" t="n">
        <v>0</v>
      </c>
      <c r="E223" s="12"/>
      <c r="F223" s="12"/>
    </row>
    <row r="224" customFormat="false" ht="25.35" hidden="false" customHeight="false" outlineLevel="0" collapsed="false">
      <c r="A224" s="13" t="s">
        <v>16</v>
      </c>
      <c r="B224" s="14" t="n">
        <v>330.3</v>
      </c>
      <c r="C224" s="14" t="n">
        <v>330.3</v>
      </c>
      <c r="D224" s="14" t="n">
        <v>330.3</v>
      </c>
      <c r="E224" s="12" t="n">
        <f aca="false">D224/C224*100</f>
        <v>100</v>
      </c>
      <c r="F224" s="12"/>
    </row>
    <row r="227" customFormat="false" ht="15" hidden="false" customHeight="false" outlineLevel="0" collapsed="false">
      <c r="A227" s="1" t="s">
        <v>69</v>
      </c>
    </row>
    <row r="228" customFormat="false" ht="15" hidden="false" customHeight="false" outlineLevel="0" collapsed="false">
      <c r="A228" s="1" t="s">
        <v>70</v>
      </c>
    </row>
    <row r="229" customFormat="false" ht="15" hidden="false" customHeight="false" outlineLevel="0" collapsed="false">
      <c r="A229" s="1" t="s">
        <v>71</v>
      </c>
    </row>
    <row r="230" customFormat="false" ht="15" hidden="false" customHeight="false" outlineLevel="0" collapsed="false">
      <c r="A230" s="1" t="s">
        <v>72</v>
      </c>
    </row>
    <row r="325" customFormat="false" ht="15" hidden="false" customHeight="false" outlineLevel="0" collapsed="false">
      <c r="A325" s="1" t="s">
        <v>73</v>
      </c>
    </row>
    <row r="1048429" customFormat="false" ht="12.75" hidden="false" customHeight="true" outlineLevel="0" collapsed="false"/>
    <row r="1048430" customFormat="false" ht="12.75" hidden="false" customHeight="true" outlineLevel="0" collapsed="false"/>
    <row r="1048431" customFormat="false" ht="12.75" hidden="false" customHeight="true" outlineLevel="0" collapsed="false"/>
    <row r="1048432" customFormat="false" ht="12.75" hidden="false" customHeight="true" outlineLevel="0" collapsed="false"/>
    <row r="1048433" customFormat="false" ht="12.75" hidden="false" customHeight="true" outlineLevel="0" collapsed="false"/>
    <row r="1048434" customFormat="false" ht="12.75" hidden="false" customHeight="true" outlineLevel="0" collapsed="false"/>
    <row r="1048435" customFormat="false" ht="12.75" hidden="false" customHeight="true" outlineLevel="0" collapsed="false"/>
    <row r="1048436" customFormat="false" ht="12.75" hidden="false" customHeight="true" outlineLevel="0" collapsed="false"/>
    <row r="1048437" customFormat="false" ht="12.75" hidden="false" customHeight="true" outlineLevel="0" collapsed="false"/>
    <row r="1048438" customFormat="false" ht="12.75" hidden="false" customHeight="true" outlineLevel="0" collapsed="false"/>
    <row r="1048439" customFormat="false" ht="12.75" hidden="false" customHeight="true" outlineLevel="0" collapsed="false"/>
    <row r="1048440" customFormat="false" ht="12.75" hidden="false" customHeight="true" outlineLevel="0" collapsed="false"/>
    <row r="1048441" customFormat="false" ht="12.75" hidden="false" customHeight="true" outlineLevel="0" collapsed="false"/>
    <row r="1048442" customFormat="false" ht="12.75" hidden="false" customHeight="true" outlineLevel="0" collapsed="false"/>
    <row r="1048443" customFormat="false" ht="12.75" hidden="false" customHeight="true" outlineLevel="0" collapsed="false"/>
    <row r="1048444" customFormat="false" ht="12.75" hidden="false" customHeight="true" outlineLevel="0" collapsed="false"/>
    <row r="1048445" customFormat="false" ht="12.75" hidden="false" customHeight="true" outlineLevel="0" collapsed="false"/>
    <row r="1048446" customFormat="false" ht="12.75" hidden="false" customHeight="true" outlineLevel="0" collapsed="false"/>
    <row r="1048447" customFormat="false" ht="12.75" hidden="false" customHeight="true" outlineLevel="0" collapsed="false"/>
    <row r="1048448" customFormat="false" ht="12.75" hidden="false" customHeight="true" outlineLevel="0" collapsed="false"/>
    <row r="1048449" customFormat="false" ht="12.75" hidden="false" customHeight="true" outlineLevel="0" collapsed="false"/>
    <row r="1048450" customFormat="false" ht="12.75" hidden="false" customHeight="true" outlineLevel="0" collapsed="false"/>
    <row r="1048451" customFormat="false" ht="12.75" hidden="false" customHeight="true" outlineLevel="0" collapsed="false"/>
    <row r="1048452" customFormat="false" ht="12.75" hidden="false" customHeight="true" outlineLevel="0" collapsed="false"/>
    <row r="1048453" customFormat="false" ht="12.75" hidden="false" customHeight="true" outlineLevel="0" collapsed="false"/>
    <row r="1048454" customFormat="false" ht="12.75" hidden="false" customHeight="true" outlineLevel="0" collapsed="false"/>
    <row r="1048455" customFormat="false" ht="12.75" hidden="false" customHeight="true" outlineLevel="0" collapsed="false"/>
    <row r="1048456" customFormat="false" ht="12.75" hidden="false" customHeight="true" outlineLevel="0" collapsed="false"/>
    <row r="1048457" customFormat="false" ht="12.75" hidden="false" customHeight="true" outlineLevel="0" collapsed="false"/>
    <row r="1048458" customFormat="false" ht="12.75" hidden="false" customHeight="true" outlineLevel="0" collapsed="false"/>
    <row r="1048459" customFormat="false" ht="12.75" hidden="false" customHeight="true" outlineLevel="0" collapsed="false"/>
    <row r="1048460" customFormat="false" ht="12.75" hidden="false" customHeight="true" outlineLevel="0" collapsed="false"/>
    <row r="1048461" customFormat="false" ht="12.75" hidden="false" customHeight="true" outlineLevel="0" collapsed="false"/>
    <row r="1048462" customFormat="false" ht="12.75" hidden="false" customHeight="true" outlineLevel="0" collapsed="false"/>
    <row r="1048463" customFormat="false" ht="12.75" hidden="false" customHeight="true" outlineLevel="0" collapsed="false"/>
    <row r="1048464" customFormat="false" ht="12.75" hidden="false" customHeight="true" outlineLevel="0" collapsed="false"/>
    <row r="1048465" customFormat="false" ht="12.75" hidden="false" customHeight="true" outlineLevel="0" collapsed="false"/>
    <row r="1048466" customFormat="false" ht="12.75" hidden="false" customHeight="true" outlineLevel="0" collapsed="false"/>
    <row r="1048467" customFormat="false" ht="12.75" hidden="false" customHeight="true" outlineLevel="0" collapsed="false"/>
    <row r="1048468" customFormat="false" ht="12.75" hidden="false" customHeight="true" outlineLevel="0" collapsed="false"/>
    <row r="1048469" customFormat="false" ht="12.75" hidden="false" customHeight="true" outlineLevel="0" collapsed="false"/>
    <row r="1048470" customFormat="false" ht="12.75" hidden="false" customHeight="true" outlineLevel="0" collapsed="false"/>
    <row r="1048471" customFormat="false" ht="12.75" hidden="false" customHeight="true" outlineLevel="0" collapsed="false"/>
    <row r="1048472" customFormat="false" ht="12.75" hidden="false" customHeight="true" outlineLevel="0" collapsed="false"/>
    <row r="1048473" customFormat="false" ht="12.75" hidden="false" customHeight="true" outlineLevel="0" collapsed="false"/>
    <row r="1048474" customFormat="false" ht="12.75" hidden="false" customHeight="true" outlineLevel="0" collapsed="false"/>
    <row r="1048475" customFormat="false" ht="12.75" hidden="false" customHeight="true" outlineLevel="0" collapsed="false"/>
    <row r="1048476" customFormat="false" ht="12.75" hidden="false" customHeight="true" outlineLevel="0" collapsed="false"/>
    <row r="1048477" customFormat="false" ht="12.75" hidden="false" customHeight="true" outlineLevel="0" collapsed="false"/>
    <row r="1048478" customFormat="false" ht="12.75" hidden="false" customHeight="true" outlineLevel="0" collapsed="false"/>
    <row r="1048479" customFormat="false" ht="12.75" hidden="false" customHeight="true" outlineLevel="0" collapsed="false"/>
    <row r="1048480" customFormat="false" ht="12.75" hidden="false" customHeight="true" outlineLevel="0" collapsed="false"/>
    <row r="1048481" customFormat="false" ht="12.75" hidden="false" customHeight="true" outlineLevel="0" collapsed="false"/>
    <row r="1048482" customFormat="false" ht="12.75" hidden="false" customHeight="true" outlineLevel="0" collapsed="false"/>
    <row r="1048483" customFormat="false" ht="12.75" hidden="false" customHeight="true" outlineLevel="0" collapsed="false"/>
    <row r="1048484" customFormat="false" ht="12.75" hidden="false" customHeight="true" outlineLevel="0" collapsed="false"/>
    <row r="1048485" customFormat="false" ht="12.75" hidden="false" customHeight="true" outlineLevel="0" collapsed="false"/>
    <row r="1048486" customFormat="false" ht="12.75" hidden="false" customHeight="true" outlineLevel="0" collapsed="false"/>
    <row r="1048487" customFormat="false" ht="12.75" hidden="false" customHeight="true" outlineLevel="0" collapsed="false"/>
    <row r="1048488" customFormat="false" ht="12.75" hidden="false" customHeight="true" outlineLevel="0" collapsed="false"/>
    <row r="1048489" customFormat="false" ht="12.75" hidden="false" customHeight="true" outlineLevel="0" collapsed="false"/>
    <row r="1048490" customFormat="false" ht="12.75" hidden="false" customHeight="true" outlineLevel="0" collapsed="false"/>
    <row r="1048491" customFormat="false" ht="12.75" hidden="false" customHeight="true" outlineLevel="0" collapsed="false"/>
    <row r="1048492" customFormat="false" ht="12.75" hidden="false" customHeight="true" outlineLevel="0" collapsed="false"/>
    <row r="1048493" customFormat="false" ht="12.75" hidden="false" customHeight="true" outlineLevel="0" collapsed="false"/>
    <row r="1048494" customFormat="false" ht="12.75" hidden="false" customHeight="true" outlineLevel="0" collapsed="false"/>
    <row r="1048495" customFormat="false" ht="12.75" hidden="false" customHeight="true" outlineLevel="0" collapsed="false"/>
    <row r="1048496" customFormat="false" ht="12.75" hidden="false" customHeight="true" outlineLevel="0" collapsed="false"/>
    <row r="1048497" customFormat="false" ht="12.75" hidden="false" customHeight="true" outlineLevel="0" collapsed="false"/>
    <row r="1048498" customFormat="false" ht="12.75" hidden="false" customHeight="true" outlineLevel="0" collapsed="false"/>
    <row r="1048499" customFormat="false" ht="12.75" hidden="false" customHeight="true" outlineLevel="0" collapsed="false"/>
    <row r="1048500" customFormat="false" ht="12.75" hidden="false" customHeight="true" outlineLevel="0" collapsed="false"/>
    <row r="1048501" customFormat="false" ht="12.75" hidden="false" customHeight="true" outlineLevel="0" collapsed="false"/>
    <row r="1048502" customFormat="false" ht="12.75" hidden="false" customHeight="true" outlineLevel="0" collapsed="false"/>
    <row r="1048503" customFormat="false" ht="12.75" hidden="false" customHeight="true" outlineLevel="0" collapsed="false"/>
    <row r="1048504" customFormat="false" ht="12.75" hidden="false" customHeight="true" outlineLevel="0" collapsed="false"/>
    <row r="1048505" customFormat="false" ht="12.75" hidden="false" customHeight="true" outlineLevel="0" collapsed="false"/>
    <row r="1048506" customFormat="false" ht="12.75" hidden="false" customHeight="true" outlineLevel="0" collapsed="false"/>
    <row r="1048507" customFormat="false" ht="12.75" hidden="false" customHeight="true" outlineLevel="0" collapsed="false"/>
    <row r="1048508" customFormat="false" ht="12.75" hidden="false" customHeight="true" outlineLevel="0" collapsed="false"/>
    <row r="1048509" customFormat="false" ht="12.75" hidden="false" customHeight="true" outlineLevel="0" collapsed="false"/>
    <row r="1048510" customFormat="false" ht="12.75" hidden="false" customHeight="true" outlineLevel="0" collapsed="false"/>
    <row r="1048511" customFormat="false" ht="12.75" hidden="false" customHeight="true" outlineLevel="0" collapsed="false"/>
    <row r="1048512" customFormat="false" ht="12.75" hidden="false" customHeight="true" outlineLevel="0" collapsed="false"/>
    <row r="1048513" customFormat="false" ht="12.75" hidden="false" customHeight="true" outlineLevel="0" collapsed="false"/>
    <row r="1048514" customFormat="false" ht="12.75" hidden="false" customHeight="true" outlineLevel="0" collapsed="false"/>
    <row r="1048515" customFormat="false" ht="12.75" hidden="false" customHeight="true" outlineLevel="0" collapsed="false"/>
    <row r="1048516" customFormat="false" ht="12.75" hidden="false" customHeight="true" outlineLevel="0" collapsed="false"/>
    <row r="1048517" customFormat="false" ht="12.75" hidden="false" customHeight="true" outlineLevel="0" collapsed="false"/>
    <row r="1048518" customFormat="false" ht="12.75" hidden="false" customHeight="true" outlineLevel="0" collapsed="false"/>
    <row r="1048519" customFormat="false" ht="12.75" hidden="false" customHeight="true" outlineLevel="0" collapsed="false"/>
    <row r="1048520" customFormat="false" ht="12.75" hidden="false" customHeight="true" outlineLevel="0" collapsed="false"/>
    <row r="1048521" customFormat="false" ht="12.75" hidden="false" customHeight="true" outlineLevel="0" collapsed="false"/>
    <row r="1048522" customFormat="false" ht="12.75" hidden="false" customHeight="true" outlineLevel="0" collapsed="false"/>
    <row r="1048523" customFormat="false" ht="12.75" hidden="false" customHeight="true" outlineLevel="0" collapsed="false"/>
    <row r="1048524" customFormat="false" ht="12.75" hidden="false" customHeight="true" outlineLevel="0" collapsed="false"/>
    <row r="1048525" customFormat="false" ht="12.75" hidden="false" customHeight="true" outlineLevel="0" collapsed="false"/>
    <row r="1048526" customFormat="false" ht="12.75" hidden="false" customHeight="true" outlineLevel="0" collapsed="false"/>
    <row r="1048527" customFormat="false" ht="12.75" hidden="false" customHeight="true" outlineLevel="0" collapsed="false"/>
    <row r="1048528" customFormat="false" ht="12.75" hidden="false" customHeight="true" outlineLevel="0" collapsed="false"/>
    <row r="1048529" customFormat="false" ht="12.75" hidden="false" customHeight="true" outlineLevel="0" collapsed="false"/>
    <row r="1048530" customFormat="false" ht="12.75" hidden="false" customHeight="true" outlineLevel="0" collapsed="false"/>
    <row r="1048531" customFormat="false" ht="12.75" hidden="false" customHeight="true" outlineLevel="0" collapsed="false"/>
    <row r="1048532" customFormat="false" ht="12.75" hidden="false" customHeight="true" outlineLevel="0" collapsed="false"/>
    <row r="1048533" customFormat="false" ht="12.75" hidden="false" customHeight="true" outlineLevel="0" collapsed="false"/>
    <row r="1048534" customFormat="false" ht="12.75" hidden="false" customHeight="true" outlineLevel="0" collapsed="false"/>
    <row r="1048535" customFormat="false" ht="12.75" hidden="false" customHeight="true" outlineLevel="0" collapsed="false"/>
    <row r="1048536" customFormat="false" ht="12.75" hidden="false" customHeight="true" outlineLevel="0" collapsed="false"/>
    <row r="1048537" customFormat="false" ht="12.75" hidden="false" customHeight="true" outlineLevel="0" collapsed="false"/>
    <row r="1048538" customFormat="false" ht="12.75" hidden="false" customHeight="true" outlineLevel="0" collapsed="false"/>
    <row r="1048539" customFormat="false" ht="12.75" hidden="false" customHeight="true" outlineLevel="0" collapsed="false"/>
    <row r="1048540" customFormat="false" ht="12.75" hidden="false" customHeight="true" outlineLevel="0" collapsed="false"/>
    <row r="1048541" customFormat="false" ht="12.75" hidden="false" customHeight="true" outlineLevel="0" collapsed="false"/>
    <row r="1048542" customFormat="false" ht="12.75" hidden="false" customHeight="true" outlineLevel="0" collapsed="false"/>
    <row r="1048543" customFormat="false" ht="12.75" hidden="false" customHeight="true" outlineLevel="0" collapsed="false"/>
    <row r="1048544" customFormat="false" ht="12.75" hidden="false" customHeight="true" outlineLevel="0" collapsed="false"/>
    <row r="1048545" customFormat="false" ht="12.75" hidden="false" customHeight="true" outlineLevel="0" collapsed="false"/>
    <row r="1048546" customFormat="false" ht="12.75" hidden="false" customHeight="true" outlineLevel="0" collapsed="false"/>
    <row r="1048547" customFormat="false" ht="12.75" hidden="false" customHeight="true" outlineLevel="0" collapsed="false"/>
  </sheetData>
  <mergeCells count="9">
    <mergeCell ref="A2:F2"/>
    <mergeCell ref="A3:F3"/>
    <mergeCell ref="A4:F4"/>
    <mergeCell ref="A6:F6"/>
    <mergeCell ref="A7:F7"/>
    <mergeCell ref="A9:A10"/>
    <mergeCell ref="B9:C9"/>
    <mergeCell ref="E9:E10"/>
    <mergeCell ref="F9:F10"/>
  </mergeCells>
  <printOptions headings="false" gridLines="false" gridLinesSet="true" horizontalCentered="false" verticalCentered="false"/>
  <pageMargins left="0.708333333333333" right="0.315277777777778" top="0.551388888888889" bottom="0.551388888888889" header="0.511811023622047" footer="0.511811023622047"/>
  <pageSetup paperSize="9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3:P104850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31" activeCellId="0" sqref="G31"/>
    </sheetView>
  </sheetViews>
  <sheetFormatPr defaultColWidth="9.1484375" defaultRowHeight="15" customHeight="true" zeroHeight="false" outlineLevelRow="0" outlineLevelCol="0"/>
  <cols>
    <col collapsed="false" customWidth="false" hidden="false" outlineLevel="0" max="1" min="1" style="39" width="9.14"/>
    <col collapsed="false" customWidth="true" hidden="false" outlineLevel="0" max="2" min="2" style="39" width="19.86"/>
    <col collapsed="false" customWidth="true" hidden="false" outlineLevel="0" max="3" min="3" style="39" width="11.43"/>
    <col collapsed="false" customWidth="false" hidden="false" outlineLevel="0" max="15" min="4" style="39" width="9.14"/>
    <col collapsed="false" customWidth="true" hidden="false" outlineLevel="0" max="16" min="16" style="39" width="12.42"/>
  </cols>
  <sheetData>
    <row r="3" customFormat="false" ht="15" hidden="false" customHeight="true" outlineLevel="0" collapsed="false">
      <c r="A3" s="94" t="s">
        <v>189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</row>
    <row r="4" customFormat="false" ht="15.75" hidden="false" customHeight="true" outlineLevel="0" collapsed="false">
      <c r="A4" s="95" t="s">
        <v>268</v>
      </c>
      <c r="B4" s="95"/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</row>
    <row r="5" customFormat="false" ht="15" hidden="false" customHeight="false" outlineLevel="0" collapsed="false">
      <c r="A5" s="41"/>
      <c r="B5" s="41"/>
      <c r="C5" s="41"/>
      <c r="D5" s="41"/>
    </row>
    <row r="6" customFormat="false" ht="22.5" hidden="false" customHeight="true" outlineLevel="0" collapsed="false"/>
    <row r="7" customFormat="false" ht="15" hidden="false" customHeight="true" outlineLevel="0" collapsed="false">
      <c r="A7" s="94" t="s">
        <v>191</v>
      </c>
      <c r="B7" s="94"/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</row>
    <row r="8" customFormat="false" ht="15" hidden="false" customHeight="true" outlineLevel="0" collapsed="false">
      <c r="A8" s="41"/>
      <c r="B8" s="41"/>
      <c r="C8" s="41"/>
      <c r="D8" s="41"/>
    </row>
    <row r="9" customFormat="false" ht="15" hidden="false" customHeight="true" outlineLevel="0" collapsed="false">
      <c r="A9" s="8" t="s">
        <v>75</v>
      </c>
      <c r="B9" s="8" t="s">
        <v>192</v>
      </c>
      <c r="C9" s="8" t="s">
        <v>193</v>
      </c>
      <c r="D9" s="8" t="s">
        <v>194</v>
      </c>
      <c r="E9" s="8"/>
      <c r="F9" s="8"/>
      <c r="G9" s="8"/>
      <c r="H9" s="8"/>
      <c r="I9" s="8"/>
      <c r="J9" s="8"/>
      <c r="K9" s="8"/>
      <c r="L9" s="8"/>
      <c r="M9" s="8"/>
      <c r="N9" s="8"/>
      <c r="O9" s="8" t="s">
        <v>195</v>
      </c>
      <c r="P9" s="96" t="s">
        <v>196</v>
      </c>
    </row>
    <row r="10" customFormat="false" ht="15" hidden="false" customHeight="true" outlineLevel="0" collapsed="false">
      <c r="A10" s="8"/>
      <c r="B10" s="8"/>
      <c r="C10" s="8"/>
      <c r="D10" s="13" t="s">
        <v>197</v>
      </c>
      <c r="E10" s="13" t="s">
        <v>198</v>
      </c>
      <c r="F10" s="13" t="s">
        <v>199</v>
      </c>
      <c r="G10" s="13" t="s">
        <v>200</v>
      </c>
      <c r="H10" s="13" t="s">
        <v>201</v>
      </c>
      <c r="I10" s="13" t="s">
        <v>202</v>
      </c>
      <c r="J10" s="13" t="s">
        <v>203</v>
      </c>
      <c r="K10" s="13" t="s">
        <v>204</v>
      </c>
      <c r="L10" s="13" t="s">
        <v>205</v>
      </c>
      <c r="M10" s="13" t="s">
        <v>206</v>
      </c>
      <c r="N10" s="13" t="s">
        <v>207</v>
      </c>
      <c r="O10" s="8"/>
      <c r="P10" s="96"/>
    </row>
    <row r="11" customFormat="false" ht="15" hidden="false" customHeight="true" outlineLevel="0" collapsed="false">
      <c r="A11" s="97" t="n">
        <v>1</v>
      </c>
      <c r="B11" s="8" t="n">
        <v>2</v>
      </c>
      <c r="C11" s="8" t="n">
        <v>3</v>
      </c>
      <c r="D11" s="8" t="n">
        <v>4</v>
      </c>
      <c r="E11" s="97" t="n">
        <v>5</v>
      </c>
      <c r="F11" s="97" t="n">
        <v>6</v>
      </c>
      <c r="G11" s="97" t="n">
        <v>7</v>
      </c>
      <c r="H11" s="97" t="n">
        <v>8</v>
      </c>
      <c r="I11" s="97" t="n">
        <v>9</v>
      </c>
      <c r="J11" s="97" t="n">
        <v>10</v>
      </c>
      <c r="K11" s="97" t="n">
        <v>11</v>
      </c>
      <c r="L11" s="97" t="n">
        <v>12</v>
      </c>
      <c r="M11" s="97" t="n">
        <v>13</v>
      </c>
      <c r="N11" s="97" t="n">
        <v>14</v>
      </c>
      <c r="O11" s="97" t="n">
        <v>15</v>
      </c>
      <c r="P11" s="97"/>
    </row>
    <row r="12" customFormat="false" ht="15" hidden="false" customHeight="true" outlineLevel="0" collapsed="false">
      <c r="A12" s="98" t="s">
        <v>269</v>
      </c>
      <c r="B12" s="98"/>
      <c r="C12" s="98"/>
      <c r="D12" s="98"/>
      <c r="E12" s="98"/>
      <c r="F12" s="98"/>
      <c r="G12" s="98"/>
      <c r="H12" s="98"/>
      <c r="I12" s="98"/>
      <c r="J12" s="98"/>
      <c r="K12" s="98"/>
      <c r="L12" s="98"/>
      <c r="M12" s="98"/>
      <c r="N12" s="98"/>
      <c r="O12" s="98"/>
      <c r="P12" s="98"/>
    </row>
    <row r="13" customFormat="false" ht="31.5" hidden="false" customHeight="true" outlineLevel="0" collapsed="false">
      <c r="A13" s="99" t="n">
        <v>1</v>
      </c>
      <c r="B13" s="108" t="s">
        <v>219</v>
      </c>
      <c r="C13" s="108"/>
      <c r="D13" s="108"/>
      <c r="E13" s="108"/>
      <c r="F13" s="108"/>
      <c r="G13" s="108"/>
      <c r="H13" s="108"/>
      <c r="I13" s="108"/>
      <c r="J13" s="108"/>
      <c r="K13" s="108"/>
      <c r="L13" s="108"/>
      <c r="M13" s="108"/>
      <c r="N13" s="108"/>
      <c r="O13" s="108"/>
      <c r="P13" s="108"/>
    </row>
    <row r="14" customFormat="false" ht="15" hidden="false" customHeight="true" outlineLevel="0" collapsed="false">
      <c r="A14" s="99"/>
      <c r="B14" s="13" t="s">
        <v>210</v>
      </c>
      <c r="C14" s="13" t="s">
        <v>211</v>
      </c>
      <c r="D14" s="101" t="n">
        <v>0</v>
      </c>
      <c r="E14" s="101" t="n">
        <v>0</v>
      </c>
      <c r="F14" s="101" t="n">
        <v>0</v>
      </c>
      <c r="G14" s="101" t="n">
        <v>0</v>
      </c>
      <c r="H14" s="101" t="n">
        <v>0</v>
      </c>
      <c r="I14" s="101" t="n">
        <v>0</v>
      </c>
      <c r="J14" s="101" t="n">
        <v>0</v>
      </c>
      <c r="K14" s="101" t="n">
        <v>0</v>
      </c>
      <c r="L14" s="101" t="n">
        <v>0</v>
      </c>
      <c r="M14" s="101" t="n">
        <v>0</v>
      </c>
      <c r="N14" s="101" t="n">
        <v>0</v>
      </c>
      <c r="O14" s="101" t="n">
        <v>2</v>
      </c>
      <c r="P14" s="102"/>
    </row>
    <row r="15" customFormat="false" ht="15" hidden="false" customHeight="true" outlineLevel="0" collapsed="false">
      <c r="A15" s="99"/>
      <c r="B15" s="13" t="s">
        <v>212</v>
      </c>
      <c r="C15" s="13" t="s">
        <v>211</v>
      </c>
      <c r="D15" s="101" t="n">
        <v>0</v>
      </c>
      <c r="E15" s="101" t="n">
        <v>0</v>
      </c>
      <c r="F15" s="101" t="n">
        <v>0</v>
      </c>
      <c r="G15" s="101" t="n">
        <v>0</v>
      </c>
      <c r="H15" s="101" t="n">
        <v>0</v>
      </c>
      <c r="I15" s="101" t="n">
        <v>0</v>
      </c>
      <c r="J15" s="101" t="n">
        <v>0</v>
      </c>
      <c r="K15" s="101" t="n">
        <v>0</v>
      </c>
      <c r="L15" s="101" t="n">
        <v>0</v>
      </c>
      <c r="M15" s="101" t="n">
        <v>0</v>
      </c>
      <c r="N15" s="101" t="n">
        <v>0</v>
      </c>
      <c r="O15" s="103" t="n">
        <v>2</v>
      </c>
      <c r="P15" s="104" t="n">
        <f aca="false">O15/O14*100</f>
        <v>100</v>
      </c>
    </row>
    <row r="17" customFormat="false" ht="47.25" hidden="false" customHeight="true" outlineLevel="0" collapsed="false">
      <c r="L17" s="106" t="s">
        <v>217</v>
      </c>
      <c r="M17" s="106"/>
      <c r="N17" s="106"/>
      <c r="O17" s="106"/>
      <c r="P17" s="107" t="n">
        <f aca="false">(P15)/1</f>
        <v>100</v>
      </c>
    </row>
    <row r="19" customFormat="false" ht="15" hidden="false" customHeight="true" outlineLevel="0" collapsed="false">
      <c r="A19" s="94" t="s">
        <v>191</v>
      </c>
      <c r="B19" s="94"/>
      <c r="C19" s="94"/>
      <c r="D19" s="94"/>
      <c r="E19" s="94"/>
      <c r="F19" s="94"/>
      <c r="G19" s="94"/>
      <c r="H19" s="94"/>
      <c r="I19" s="94"/>
      <c r="J19" s="94"/>
      <c r="K19" s="94"/>
      <c r="L19" s="94"/>
      <c r="M19" s="94"/>
      <c r="N19" s="94"/>
      <c r="O19" s="94"/>
      <c r="P19" s="94"/>
    </row>
    <row r="20" customFormat="false" ht="15" hidden="false" customHeight="true" outlineLevel="0" collapsed="false">
      <c r="A20" s="41"/>
      <c r="B20" s="41"/>
      <c r="C20" s="41"/>
      <c r="D20" s="41"/>
    </row>
    <row r="21" customFormat="false" ht="21.75" hidden="false" customHeight="true" outlineLevel="0" collapsed="false">
      <c r="A21" s="8" t="s">
        <v>75</v>
      </c>
      <c r="B21" s="8" t="s">
        <v>192</v>
      </c>
      <c r="C21" s="8" t="s">
        <v>193</v>
      </c>
      <c r="D21" s="8" t="s">
        <v>194</v>
      </c>
      <c r="E21" s="8"/>
      <c r="F21" s="8"/>
      <c r="G21" s="8"/>
      <c r="H21" s="8"/>
      <c r="I21" s="8"/>
      <c r="J21" s="8"/>
      <c r="K21" s="8"/>
      <c r="L21" s="8"/>
      <c r="M21" s="8"/>
      <c r="N21" s="8"/>
      <c r="O21" s="8" t="s">
        <v>195</v>
      </c>
      <c r="P21" s="96" t="s">
        <v>196</v>
      </c>
    </row>
    <row r="22" customFormat="false" ht="15" hidden="false" customHeight="false" outlineLevel="0" collapsed="false">
      <c r="A22" s="8"/>
      <c r="B22" s="8"/>
      <c r="C22" s="8"/>
      <c r="D22" s="13" t="s">
        <v>197</v>
      </c>
      <c r="E22" s="13" t="s">
        <v>198</v>
      </c>
      <c r="F22" s="13" t="s">
        <v>199</v>
      </c>
      <c r="G22" s="13" t="s">
        <v>200</v>
      </c>
      <c r="H22" s="13" t="s">
        <v>201</v>
      </c>
      <c r="I22" s="13" t="s">
        <v>202</v>
      </c>
      <c r="J22" s="13" t="s">
        <v>203</v>
      </c>
      <c r="K22" s="13" t="s">
        <v>204</v>
      </c>
      <c r="L22" s="13" t="s">
        <v>205</v>
      </c>
      <c r="M22" s="13" t="s">
        <v>206</v>
      </c>
      <c r="N22" s="13" t="s">
        <v>207</v>
      </c>
      <c r="O22" s="8"/>
      <c r="P22" s="96"/>
    </row>
    <row r="23" customFormat="false" ht="15" hidden="false" customHeight="true" outlineLevel="0" collapsed="false">
      <c r="A23" s="97" t="n">
        <v>1</v>
      </c>
      <c r="B23" s="8" t="n">
        <v>2</v>
      </c>
      <c r="C23" s="8" t="n">
        <v>3</v>
      </c>
      <c r="D23" s="8" t="n">
        <v>4</v>
      </c>
      <c r="E23" s="97" t="n">
        <v>5</v>
      </c>
      <c r="F23" s="97" t="n">
        <v>6</v>
      </c>
      <c r="G23" s="97" t="n">
        <v>7</v>
      </c>
      <c r="H23" s="97" t="n">
        <v>8</v>
      </c>
      <c r="I23" s="97" t="n">
        <v>9</v>
      </c>
      <c r="J23" s="97" t="n">
        <v>10</v>
      </c>
      <c r="K23" s="97" t="n">
        <v>11</v>
      </c>
      <c r="L23" s="97" t="n">
        <v>12</v>
      </c>
      <c r="M23" s="97" t="n">
        <v>13</v>
      </c>
      <c r="N23" s="97" t="n">
        <v>14</v>
      </c>
      <c r="O23" s="97" t="n">
        <v>15</v>
      </c>
      <c r="P23" s="97"/>
    </row>
    <row r="24" customFormat="false" ht="15" hidden="false" customHeight="true" outlineLevel="0" collapsed="false">
      <c r="A24" s="98" t="s">
        <v>270</v>
      </c>
      <c r="B24" s="98"/>
      <c r="C24" s="98"/>
      <c r="D24" s="98"/>
      <c r="E24" s="98"/>
      <c r="F24" s="98"/>
      <c r="G24" s="98"/>
      <c r="H24" s="98"/>
      <c r="I24" s="98"/>
      <c r="J24" s="98"/>
      <c r="K24" s="98"/>
      <c r="L24" s="98"/>
      <c r="M24" s="98"/>
      <c r="N24" s="98"/>
      <c r="O24" s="98"/>
      <c r="P24" s="98"/>
    </row>
    <row r="25" customFormat="false" ht="30.75" hidden="false" customHeight="true" outlineLevel="0" collapsed="false">
      <c r="A25" s="99" t="n">
        <v>1</v>
      </c>
      <c r="B25" s="108" t="s">
        <v>219</v>
      </c>
      <c r="C25" s="108"/>
      <c r="D25" s="108"/>
      <c r="E25" s="108"/>
      <c r="F25" s="108"/>
      <c r="G25" s="108"/>
      <c r="H25" s="108"/>
      <c r="I25" s="108"/>
      <c r="J25" s="108"/>
      <c r="K25" s="108"/>
      <c r="L25" s="108"/>
      <c r="M25" s="108"/>
      <c r="N25" s="108"/>
      <c r="O25" s="108"/>
      <c r="P25" s="108"/>
    </row>
    <row r="26" customFormat="false" ht="15" hidden="false" customHeight="true" outlineLevel="0" collapsed="false">
      <c r="A26" s="99"/>
      <c r="B26" s="13" t="s">
        <v>210</v>
      </c>
      <c r="C26" s="13" t="s">
        <v>211</v>
      </c>
      <c r="D26" s="101" t="n">
        <v>0</v>
      </c>
      <c r="E26" s="101" t="n">
        <v>0</v>
      </c>
      <c r="F26" s="101" t="n">
        <v>0</v>
      </c>
      <c r="G26" s="101" t="n">
        <v>0</v>
      </c>
      <c r="H26" s="101" t="n">
        <v>0</v>
      </c>
      <c r="I26" s="101" t="n">
        <v>0</v>
      </c>
      <c r="J26" s="101" t="n">
        <v>0</v>
      </c>
      <c r="K26" s="101" t="n">
        <v>0</v>
      </c>
      <c r="L26" s="101" t="n">
        <v>0</v>
      </c>
      <c r="M26" s="101" t="n">
        <v>0</v>
      </c>
      <c r="N26" s="101" t="n">
        <v>0</v>
      </c>
      <c r="O26" s="101" t="n">
        <v>1</v>
      </c>
      <c r="P26" s="102"/>
    </row>
    <row r="27" customFormat="false" ht="15" hidden="false" customHeight="true" outlineLevel="0" collapsed="false">
      <c r="A27" s="99"/>
      <c r="B27" s="13" t="s">
        <v>212</v>
      </c>
      <c r="C27" s="13" t="s">
        <v>211</v>
      </c>
      <c r="D27" s="101" t="n">
        <v>0</v>
      </c>
      <c r="E27" s="101" t="n">
        <v>0</v>
      </c>
      <c r="F27" s="101" t="n">
        <v>0</v>
      </c>
      <c r="G27" s="101" t="n">
        <v>0</v>
      </c>
      <c r="H27" s="101" t="n">
        <v>0</v>
      </c>
      <c r="I27" s="101" t="n">
        <v>0</v>
      </c>
      <c r="J27" s="101" t="n">
        <v>0</v>
      </c>
      <c r="K27" s="101" t="n">
        <v>0</v>
      </c>
      <c r="L27" s="101" t="n">
        <v>0</v>
      </c>
      <c r="M27" s="101" t="n">
        <v>0</v>
      </c>
      <c r="N27" s="101" t="n">
        <v>0</v>
      </c>
      <c r="O27" s="103" t="n">
        <v>1</v>
      </c>
      <c r="P27" s="104" t="n">
        <f aca="false">O27/O26*100</f>
        <v>100</v>
      </c>
    </row>
    <row r="29" customFormat="false" ht="43.5" hidden="false" customHeight="true" outlineLevel="0" collapsed="false">
      <c r="L29" s="106" t="s">
        <v>217</v>
      </c>
      <c r="M29" s="106"/>
      <c r="N29" s="106"/>
      <c r="O29" s="106"/>
      <c r="P29" s="107" t="n">
        <f aca="false">(P27)/1</f>
        <v>100</v>
      </c>
    </row>
    <row r="1048503" customFormat="false" ht="12.75" hidden="false" customHeight="true" outlineLevel="0" collapsed="false"/>
    <row r="1048504" customFormat="false" ht="12.75" hidden="false" customHeight="true" outlineLevel="0" collapsed="false"/>
    <row r="1048505" customFormat="false" ht="12.75" hidden="false" customHeight="true" outlineLevel="0" collapsed="false"/>
    <row r="1048506" customFormat="false" ht="12.75" hidden="false" customHeight="true" outlineLevel="0" collapsed="false"/>
    <row r="1048507" customFormat="false" ht="12.75" hidden="false" customHeight="true" outlineLevel="0" collapsed="false"/>
    <row r="1048508" customFormat="false" ht="12.75" hidden="false" customHeight="true" outlineLevel="0" collapsed="false"/>
    <row r="1048509" customFormat="false" ht="12.75" hidden="false" customHeight="true" outlineLevel="0" collapsed="false"/>
    <row r="1048510" customFormat="false" ht="12.75" hidden="false" customHeight="true" outlineLevel="0" collapsed="false"/>
    <row r="1048511" customFormat="false" ht="12.75" hidden="false" customHeight="true" outlineLevel="0" collapsed="false"/>
    <row r="1048512" customFormat="false" ht="12.75" hidden="false" customHeight="true" outlineLevel="0" collapsed="false"/>
    <row r="1048513" customFormat="false" ht="12.75" hidden="false" customHeight="true" outlineLevel="0" collapsed="false"/>
    <row r="1048514" customFormat="false" ht="12.75" hidden="false" customHeight="true" outlineLevel="0" collapsed="false"/>
    <row r="1048515" customFormat="false" ht="12.75" hidden="false" customHeight="true" outlineLevel="0" collapsed="false"/>
  </sheetData>
  <mergeCells count="24">
    <mergeCell ref="A3:P3"/>
    <mergeCell ref="A4:P4"/>
    <mergeCell ref="A7:P7"/>
    <mergeCell ref="A9:A10"/>
    <mergeCell ref="B9:B10"/>
    <mergeCell ref="C9:C10"/>
    <mergeCell ref="D9:N9"/>
    <mergeCell ref="O9:O10"/>
    <mergeCell ref="P9:P10"/>
    <mergeCell ref="A12:P12"/>
    <mergeCell ref="A13:A15"/>
    <mergeCell ref="B13:P13"/>
    <mergeCell ref="L17:O17"/>
    <mergeCell ref="A19:P19"/>
    <mergeCell ref="A21:A22"/>
    <mergeCell ref="B21:B22"/>
    <mergeCell ref="C21:C22"/>
    <mergeCell ref="D21:N21"/>
    <mergeCell ref="O21:O22"/>
    <mergeCell ref="P21:P22"/>
    <mergeCell ref="A24:P24"/>
    <mergeCell ref="A25:A27"/>
    <mergeCell ref="B25:P25"/>
    <mergeCell ref="L29:O29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10485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77" activeCellId="0" sqref="C77"/>
    </sheetView>
  </sheetViews>
  <sheetFormatPr defaultColWidth="8.71484375" defaultRowHeight="15" customHeight="true" zeroHeight="false" outlineLevelRow="0" outlineLevelCol="0"/>
  <cols>
    <col collapsed="false" customWidth="true" hidden="false" outlineLevel="0" max="2" min="2" style="39" width="36"/>
    <col collapsed="false" customWidth="true" hidden="false" outlineLevel="0" max="3" min="3" style="0" width="19.29"/>
    <col collapsed="false" customWidth="true" hidden="false" outlineLevel="0" max="4" min="4" style="0" width="18.71"/>
    <col collapsed="false" customWidth="true" hidden="false" outlineLevel="0" max="5" min="5" style="0" width="29"/>
    <col collapsed="false" customWidth="true" hidden="false" outlineLevel="0" max="6" min="6" style="0" width="43"/>
    <col collapsed="false" customWidth="true" hidden="false" outlineLevel="0" max="7" min="7" style="0" width="30.85"/>
    <col collapsed="false" customWidth="true" hidden="false" outlineLevel="0" max="8" min="8" style="0" width="15.57"/>
    <col collapsed="false" customWidth="true" hidden="false" outlineLevel="0" max="10" min="10" style="0" width="35.71"/>
    <col collapsed="false" customWidth="true" hidden="false" outlineLevel="0" max="11" min="11" style="0" width="25"/>
    <col collapsed="false" customWidth="true" hidden="false" outlineLevel="0" max="12" min="12" style="0" width="21.85"/>
  </cols>
  <sheetData>
    <row r="1" customFormat="false" ht="15" hidden="false" customHeight="false" outlineLevel="0" collapsed="false">
      <c r="A1" s="3" t="s">
        <v>93</v>
      </c>
      <c r="B1" s="3"/>
      <c r="C1" s="3"/>
      <c r="D1" s="3"/>
      <c r="E1" s="3"/>
      <c r="F1" s="3"/>
      <c r="G1" s="3"/>
      <c r="H1" s="3"/>
    </row>
    <row r="2" customFormat="false" ht="17.35" hidden="false" customHeight="false" outlineLevel="0" collapsed="false">
      <c r="A2" s="9"/>
      <c r="B2" s="9"/>
      <c r="C2" s="40" t="s">
        <v>271</v>
      </c>
      <c r="D2" s="40"/>
      <c r="E2" s="40"/>
      <c r="F2" s="40"/>
      <c r="G2" s="9"/>
      <c r="H2" s="9"/>
    </row>
    <row r="3" customFormat="false" ht="15" hidden="false" customHeight="false" outlineLevel="0" collapsed="false">
      <c r="A3" s="1"/>
      <c r="B3" s="41"/>
      <c r="C3" s="1"/>
      <c r="D3" s="1"/>
      <c r="E3" s="1"/>
    </row>
    <row r="4" customFormat="false" ht="37.3" hidden="false" customHeight="false" outlineLevel="0" collapsed="false">
      <c r="A4" s="42" t="s">
        <v>95</v>
      </c>
      <c r="B4" s="43" t="s">
        <v>96</v>
      </c>
      <c r="C4" s="43" t="s">
        <v>97</v>
      </c>
      <c r="D4" s="43" t="s">
        <v>98</v>
      </c>
      <c r="E4" s="43" t="s">
        <v>99</v>
      </c>
      <c r="F4" s="43" t="s">
        <v>100</v>
      </c>
      <c r="G4" s="43" t="s">
        <v>101</v>
      </c>
      <c r="H4" s="42" t="s">
        <v>102</v>
      </c>
    </row>
    <row r="5" customFormat="false" ht="15" hidden="false" customHeight="false" outlineLevel="0" collapsed="false">
      <c r="A5" s="70" t="n">
        <v>1</v>
      </c>
      <c r="B5" s="8" t="n">
        <v>2</v>
      </c>
      <c r="C5" s="7" t="n">
        <v>3</v>
      </c>
      <c r="D5" s="7" t="n">
        <v>4</v>
      </c>
      <c r="E5" s="7" t="n">
        <v>5</v>
      </c>
      <c r="F5" s="7" t="n">
        <v>6</v>
      </c>
      <c r="G5" s="7" t="n">
        <v>7</v>
      </c>
      <c r="H5" s="70"/>
    </row>
    <row r="6" customFormat="false" ht="72" hidden="false" customHeight="true" outlineLevel="0" collapsed="false">
      <c r="A6" s="12" t="s">
        <v>103</v>
      </c>
      <c r="B6" s="119" t="s">
        <v>272</v>
      </c>
      <c r="C6" s="119"/>
      <c r="D6" s="119"/>
      <c r="E6" s="119"/>
      <c r="F6" s="119"/>
      <c r="G6" s="119"/>
      <c r="H6" s="44"/>
    </row>
    <row r="7" customFormat="false" ht="15" hidden="false" customHeight="true" outlineLevel="0" collapsed="false">
      <c r="A7" s="120" t="s">
        <v>105</v>
      </c>
      <c r="B7" s="121" t="s">
        <v>273</v>
      </c>
      <c r="C7" s="121"/>
      <c r="D7" s="121"/>
      <c r="E7" s="121"/>
      <c r="F7" s="121"/>
      <c r="G7" s="121"/>
      <c r="H7" s="44"/>
    </row>
    <row r="8" customFormat="false" ht="48.75" hidden="false" customHeight="true" outlineLevel="0" collapsed="false">
      <c r="A8" s="44" t="s">
        <v>107</v>
      </c>
      <c r="B8" s="42" t="s">
        <v>274</v>
      </c>
      <c r="C8" s="122" t="n">
        <v>45658</v>
      </c>
      <c r="D8" s="122" t="n">
        <v>45658</v>
      </c>
      <c r="E8" s="123" t="s">
        <v>275</v>
      </c>
      <c r="F8" s="65" t="s">
        <v>276</v>
      </c>
      <c r="G8" s="44"/>
      <c r="H8" s="31" t="s">
        <v>111</v>
      </c>
    </row>
    <row r="9" customFormat="false" ht="29.25" hidden="false" customHeight="true" outlineLevel="0" collapsed="false">
      <c r="A9" s="12" t="s">
        <v>112</v>
      </c>
      <c r="B9" s="42" t="s">
        <v>277</v>
      </c>
      <c r="C9" s="122" t="n">
        <v>45658</v>
      </c>
      <c r="D9" s="122" t="n">
        <v>45658</v>
      </c>
      <c r="E9" s="123"/>
      <c r="F9" s="65" t="s">
        <v>278</v>
      </c>
      <c r="G9" s="44"/>
      <c r="H9" s="31" t="s">
        <v>111</v>
      </c>
    </row>
    <row r="10" customFormat="false" ht="49.25" hidden="false" customHeight="false" outlineLevel="0" collapsed="false">
      <c r="A10" s="12" t="s">
        <v>115</v>
      </c>
      <c r="B10" s="91" t="s">
        <v>279</v>
      </c>
      <c r="C10" s="122" t="n">
        <v>46011</v>
      </c>
      <c r="D10" s="124" t="s">
        <v>280</v>
      </c>
      <c r="E10" s="123"/>
      <c r="F10" s="65" t="s">
        <v>281</v>
      </c>
      <c r="G10" s="44"/>
      <c r="H10" s="31" t="s">
        <v>111</v>
      </c>
    </row>
    <row r="11" customFormat="false" ht="49.25" hidden="false" customHeight="false" outlineLevel="0" collapsed="false">
      <c r="A11" s="12" t="s">
        <v>118</v>
      </c>
      <c r="B11" s="42" t="s">
        <v>282</v>
      </c>
      <c r="C11" s="122" t="n">
        <v>46022</v>
      </c>
      <c r="D11" s="124" t="s">
        <v>283</v>
      </c>
      <c r="E11" s="123"/>
      <c r="F11" s="65" t="s">
        <v>284</v>
      </c>
      <c r="G11" s="44"/>
      <c r="H11" s="31" t="s">
        <v>111</v>
      </c>
    </row>
    <row r="12" customFormat="false" ht="35.05" hidden="false" customHeight="false" outlineLevel="0" collapsed="false">
      <c r="A12" s="1"/>
      <c r="B12" s="125"/>
      <c r="C12" s="1"/>
      <c r="D12" s="1"/>
      <c r="E12" s="1"/>
      <c r="G12" s="0" t="s">
        <v>160</v>
      </c>
      <c r="H12" s="0" t="n">
        <f aca="false">4/4*100</f>
        <v>100</v>
      </c>
      <c r="J12" s="107" t="s">
        <v>231</v>
      </c>
    </row>
    <row r="13" customFormat="false" ht="15" hidden="false" customHeight="false" outlineLevel="0" collapsed="false">
      <c r="A13" s="1"/>
      <c r="B13" s="41"/>
      <c r="C13" s="1"/>
      <c r="D13" s="1"/>
      <c r="E13" s="1"/>
    </row>
    <row r="14" customFormat="false" ht="37.3" hidden="false" customHeight="false" outlineLevel="0" collapsed="false">
      <c r="A14" s="43" t="s">
        <v>95</v>
      </c>
      <c r="B14" s="43" t="s">
        <v>96</v>
      </c>
      <c r="C14" s="43" t="s">
        <v>97</v>
      </c>
      <c r="D14" s="43" t="s">
        <v>98</v>
      </c>
      <c r="E14" s="43" t="s">
        <v>99</v>
      </c>
      <c r="F14" s="43" t="s">
        <v>100</v>
      </c>
      <c r="G14" s="43" t="s">
        <v>101</v>
      </c>
      <c r="H14" s="43" t="s">
        <v>102</v>
      </c>
    </row>
    <row r="15" customFormat="false" ht="15" hidden="false" customHeight="false" outlineLevel="0" collapsed="false">
      <c r="A15" s="126" t="n">
        <v>1</v>
      </c>
      <c r="B15" s="78" t="n">
        <v>2</v>
      </c>
      <c r="C15" s="127" t="n">
        <v>3</v>
      </c>
      <c r="D15" s="127" t="n">
        <v>4</v>
      </c>
      <c r="E15" s="127" t="n">
        <v>5</v>
      </c>
      <c r="F15" s="127" t="n">
        <v>6</v>
      </c>
      <c r="G15" s="127" t="n">
        <v>7</v>
      </c>
      <c r="H15" s="126"/>
    </row>
    <row r="16" customFormat="false" ht="51.75" hidden="false" customHeight="true" outlineLevel="0" collapsed="false">
      <c r="A16" s="12" t="s">
        <v>103</v>
      </c>
      <c r="B16" s="119" t="s">
        <v>272</v>
      </c>
      <c r="C16" s="119"/>
      <c r="D16" s="119"/>
      <c r="E16" s="119"/>
      <c r="F16" s="119"/>
      <c r="G16" s="119"/>
      <c r="H16" s="44"/>
    </row>
    <row r="17" customFormat="false" ht="15" hidden="false" customHeight="true" outlineLevel="0" collapsed="false">
      <c r="A17" s="120" t="s">
        <v>105</v>
      </c>
      <c r="B17" s="48" t="s">
        <v>106</v>
      </c>
      <c r="C17" s="48"/>
      <c r="D17" s="48"/>
      <c r="E17" s="48"/>
      <c r="F17" s="48"/>
      <c r="G17" s="48"/>
      <c r="H17" s="44"/>
    </row>
    <row r="18" customFormat="false" ht="72.75" hidden="false" customHeight="true" outlineLevel="0" collapsed="false">
      <c r="A18" s="44" t="s">
        <v>107</v>
      </c>
      <c r="B18" s="42" t="s">
        <v>169</v>
      </c>
      <c r="C18" s="128" t="s">
        <v>285</v>
      </c>
      <c r="D18" s="124" t="s">
        <v>286</v>
      </c>
      <c r="E18" s="110" t="s">
        <v>258</v>
      </c>
      <c r="F18" s="65" t="s">
        <v>287</v>
      </c>
      <c r="G18" s="44"/>
      <c r="H18" s="31" t="s">
        <v>111</v>
      </c>
    </row>
    <row r="19" customFormat="false" ht="61.15" hidden="false" customHeight="false" outlineLevel="0" collapsed="false">
      <c r="A19" s="12" t="s">
        <v>112</v>
      </c>
      <c r="B19" s="42" t="s">
        <v>172</v>
      </c>
      <c r="C19" s="128" t="s">
        <v>288</v>
      </c>
      <c r="D19" s="124" t="s">
        <v>288</v>
      </c>
      <c r="E19" s="110"/>
      <c r="F19" s="65" t="s">
        <v>289</v>
      </c>
      <c r="G19" s="44"/>
      <c r="H19" s="31" t="s">
        <v>111</v>
      </c>
    </row>
    <row r="20" customFormat="false" ht="61.15" hidden="false" customHeight="false" outlineLevel="0" collapsed="false">
      <c r="A20" s="12" t="s">
        <v>115</v>
      </c>
      <c r="B20" s="91" t="s">
        <v>249</v>
      </c>
      <c r="C20" s="128" t="s">
        <v>290</v>
      </c>
      <c r="D20" s="124" t="s">
        <v>290</v>
      </c>
      <c r="E20" s="110"/>
      <c r="F20" s="65" t="s">
        <v>291</v>
      </c>
      <c r="G20" s="44"/>
      <c r="H20" s="31" t="s">
        <v>111</v>
      </c>
    </row>
    <row r="21" customFormat="false" ht="77.6" hidden="false" customHeight="false" outlineLevel="0" collapsed="false">
      <c r="A21" s="12" t="s">
        <v>118</v>
      </c>
      <c r="B21" s="42" t="s">
        <v>176</v>
      </c>
      <c r="C21" s="128" t="s">
        <v>292</v>
      </c>
      <c r="D21" s="124" t="s">
        <v>293</v>
      </c>
      <c r="E21" s="110"/>
      <c r="F21" s="65" t="s">
        <v>294</v>
      </c>
      <c r="G21" s="44"/>
      <c r="H21" s="31" t="s">
        <v>111</v>
      </c>
    </row>
    <row r="22" customFormat="false" ht="35.05" hidden="false" customHeight="false" outlineLevel="0" collapsed="false">
      <c r="B22" s="41"/>
      <c r="C22" s="1"/>
      <c r="D22" s="1"/>
      <c r="E22" s="1"/>
      <c r="G22" s="0" t="s">
        <v>160</v>
      </c>
      <c r="H22" s="0" t="n">
        <f aca="false">4/4*100</f>
        <v>100</v>
      </c>
      <c r="J22" s="107" t="s">
        <v>231</v>
      </c>
    </row>
    <row r="23" customFormat="false" ht="37.3" hidden="false" customHeight="false" outlineLevel="0" collapsed="false">
      <c r="A23" s="42" t="s">
        <v>95</v>
      </c>
      <c r="B23" s="43" t="s">
        <v>96</v>
      </c>
      <c r="C23" s="43" t="s">
        <v>97</v>
      </c>
      <c r="D23" s="43" t="s">
        <v>98</v>
      </c>
      <c r="E23" s="43" t="s">
        <v>99</v>
      </c>
      <c r="F23" s="43" t="s">
        <v>100</v>
      </c>
      <c r="G23" s="43" t="s">
        <v>101</v>
      </c>
      <c r="H23" s="42" t="s">
        <v>102</v>
      </c>
    </row>
    <row r="24" customFormat="false" ht="15" hidden="false" customHeight="true" outlineLevel="0" collapsed="false">
      <c r="A24" s="70" t="n">
        <v>1</v>
      </c>
      <c r="B24" s="8" t="n">
        <v>2</v>
      </c>
      <c r="C24" s="7" t="n">
        <v>3</v>
      </c>
      <c r="D24" s="7" t="n">
        <v>4</v>
      </c>
      <c r="E24" s="7" t="n">
        <v>5</v>
      </c>
      <c r="F24" s="7" t="n">
        <v>6</v>
      </c>
      <c r="G24" s="7" t="n">
        <v>7</v>
      </c>
      <c r="H24" s="70"/>
    </row>
    <row r="25" customFormat="false" ht="51.75" hidden="false" customHeight="true" outlineLevel="0" collapsed="false">
      <c r="A25" s="45" t="s">
        <v>103</v>
      </c>
      <c r="B25" s="46" t="s">
        <v>104</v>
      </c>
      <c r="C25" s="46"/>
      <c r="D25" s="46"/>
      <c r="E25" s="46"/>
      <c r="F25" s="46"/>
      <c r="G25" s="46"/>
      <c r="H25" s="44"/>
    </row>
    <row r="26" customFormat="false" ht="15" hidden="false" customHeight="true" outlineLevel="0" collapsed="false">
      <c r="A26" s="47" t="s">
        <v>105</v>
      </c>
      <c r="B26" s="48" t="s">
        <v>106</v>
      </c>
      <c r="C26" s="48"/>
      <c r="D26" s="48"/>
      <c r="E26" s="48"/>
      <c r="F26" s="48"/>
      <c r="G26" s="48"/>
      <c r="H26" s="48"/>
    </row>
    <row r="27" customFormat="false" ht="72.75" hidden="false" customHeight="true" outlineLevel="0" collapsed="false">
      <c r="A27" s="49" t="s">
        <v>107</v>
      </c>
      <c r="B27" s="42" t="s">
        <v>169</v>
      </c>
      <c r="C27" s="58" t="s">
        <v>295</v>
      </c>
      <c r="D27" s="76" t="s">
        <v>296</v>
      </c>
      <c r="E27" s="110" t="s">
        <v>244</v>
      </c>
      <c r="F27" s="65" t="s">
        <v>297</v>
      </c>
      <c r="G27" s="54"/>
      <c r="H27" s="31" t="s">
        <v>111</v>
      </c>
    </row>
    <row r="28" customFormat="false" ht="61.15" hidden="false" customHeight="false" outlineLevel="0" collapsed="false">
      <c r="A28" s="49" t="s">
        <v>112</v>
      </c>
      <c r="B28" s="42" t="s">
        <v>172</v>
      </c>
      <c r="C28" s="58" t="s">
        <v>298</v>
      </c>
      <c r="D28" s="76" t="s">
        <v>298</v>
      </c>
      <c r="E28" s="110"/>
      <c r="F28" s="65" t="s">
        <v>299</v>
      </c>
      <c r="G28" s="54"/>
      <c r="H28" s="31" t="s">
        <v>111</v>
      </c>
    </row>
    <row r="29" customFormat="false" ht="61.15" hidden="false" customHeight="false" outlineLevel="0" collapsed="false">
      <c r="A29" s="49" t="s">
        <v>115</v>
      </c>
      <c r="B29" s="91" t="s">
        <v>249</v>
      </c>
      <c r="C29" s="58" t="s">
        <v>300</v>
      </c>
      <c r="D29" s="76" t="s">
        <v>300</v>
      </c>
      <c r="E29" s="110"/>
      <c r="F29" s="42" t="s">
        <v>301</v>
      </c>
      <c r="G29" s="54"/>
      <c r="H29" s="31" t="s">
        <v>111</v>
      </c>
    </row>
    <row r="30" customFormat="false" ht="108.95" hidden="false" customHeight="false" outlineLevel="0" collapsed="false">
      <c r="A30" s="49" t="s">
        <v>118</v>
      </c>
      <c r="B30" s="42" t="s">
        <v>176</v>
      </c>
      <c r="C30" s="58" t="s">
        <v>302</v>
      </c>
      <c r="D30" s="76" t="s">
        <v>302</v>
      </c>
      <c r="E30" s="110"/>
      <c r="F30" s="42" t="s">
        <v>303</v>
      </c>
      <c r="G30" s="54"/>
      <c r="H30" s="31" t="s">
        <v>111</v>
      </c>
    </row>
    <row r="31" customFormat="false" ht="35.05" hidden="false" customHeight="false" outlineLevel="0" collapsed="false">
      <c r="G31" s="0" t="s">
        <v>160</v>
      </c>
      <c r="H31" s="0" t="n">
        <f aca="false">4/4*100</f>
        <v>100</v>
      </c>
      <c r="J31" s="107" t="s">
        <v>231</v>
      </c>
    </row>
    <row r="34" customFormat="false" ht="37.3" hidden="false" customHeight="false" outlineLevel="0" collapsed="false">
      <c r="A34" s="43" t="s">
        <v>95</v>
      </c>
      <c r="B34" s="43" t="s">
        <v>96</v>
      </c>
      <c r="C34" s="43" t="s">
        <v>97</v>
      </c>
      <c r="D34" s="43" t="s">
        <v>98</v>
      </c>
      <c r="E34" s="43" t="s">
        <v>99</v>
      </c>
      <c r="F34" s="43" t="s">
        <v>100</v>
      </c>
      <c r="G34" s="43" t="s">
        <v>101</v>
      </c>
      <c r="H34" s="43" t="s">
        <v>102</v>
      </c>
    </row>
    <row r="35" customFormat="false" ht="15" hidden="false" customHeight="false" outlineLevel="0" collapsed="false">
      <c r="A35" s="126" t="n">
        <v>1</v>
      </c>
      <c r="B35" s="78" t="n">
        <v>2</v>
      </c>
      <c r="C35" s="127" t="n">
        <v>3</v>
      </c>
      <c r="D35" s="127" t="n">
        <v>4</v>
      </c>
      <c r="E35" s="127" t="n">
        <v>5</v>
      </c>
      <c r="F35" s="127" t="n">
        <v>6</v>
      </c>
      <c r="G35" s="127" t="n">
        <v>7</v>
      </c>
      <c r="H35" s="126"/>
    </row>
    <row r="36" customFormat="false" ht="51.75" hidden="false" customHeight="true" outlineLevel="0" collapsed="false">
      <c r="A36" s="12" t="s">
        <v>103</v>
      </c>
      <c r="B36" s="119" t="s">
        <v>272</v>
      </c>
      <c r="C36" s="119"/>
      <c r="D36" s="119"/>
      <c r="E36" s="119"/>
      <c r="F36" s="119"/>
      <c r="G36" s="119"/>
      <c r="H36" s="44"/>
    </row>
    <row r="37" customFormat="false" ht="15" hidden="false" customHeight="true" outlineLevel="0" collapsed="false">
      <c r="A37" s="120" t="s">
        <v>105</v>
      </c>
      <c r="B37" s="121" t="s">
        <v>273</v>
      </c>
      <c r="C37" s="121"/>
      <c r="D37" s="121"/>
      <c r="E37" s="121"/>
      <c r="F37" s="121"/>
      <c r="G37" s="121"/>
      <c r="H37" s="44"/>
    </row>
    <row r="38" customFormat="false" ht="99" hidden="false" customHeight="true" outlineLevel="0" collapsed="false">
      <c r="A38" s="49" t="s">
        <v>107</v>
      </c>
      <c r="B38" s="13" t="s">
        <v>304</v>
      </c>
      <c r="C38" s="76" t="n">
        <v>45734</v>
      </c>
      <c r="D38" s="76" t="n">
        <v>45735</v>
      </c>
      <c r="E38" s="129" t="s">
        <v>305</v>
      </c>
      <c r="F38" s="75" t="s">
        <v>306</v>
      </c>
      <c r="G38" s="75" t="s">
        <v>307</v>
      </c>
      <c r="H38" s="31" t="s">
        <v>111</v>
      </c>
    </row>
    <row r="39" customFormat="false" ht="85.05" hidden="false" customHeight="false" outlineLevel="0" collapsed="false">
      <c r="A39" s="49" t="s">
        <v>112</v>
      </c>
      <c r="B39" s="13" t="s">
        <v>308</v>
      </c>
      <c r="C39" s="58" t="s">
        <v>309</v>
      </c>
      <c r="D39" s="58" t="s">
        <v>309</v>
      </c>
      <c r="E39" s="129"/>
      <c r="F39" s="75" t="s">
        <v>310</v>
      </c>
      <c r="G39" s="75" t="s">
        <v>311</v>
      </c>
      <c r="H39" s="31" t="s">
        <v>111</v>
      </c>
    </row>
    <row r="40" customFormat="false" ht="73.1" hidden="false" customHeight="false" outlineLevel="0" collapsed="false">
      <c r="A40" s="49" t="s">
        <v>115</v>
      </c>
      <c r="B40" s="13" t="s">
        <v>312</v>
      </c>
      <c r="C40" s="58" t="n">
        <v>45749</v>
      </c>
      <c r="D40" s="58" t="n">
        <v>45749</v>
      </c>
      <c r="E40" s="129"/>
      <c r="F40" s="75" t="s">
        <v>313</v>
      </c>
      <c r="G40" s="75" t="s">
        <v>155</v>
      </c>
      <c r="H40" s="31" t="s">
        <v>111</v>
      </c>
    </row>
    <row r="41" customFormat="false" ht="85.05" hidden="false" customHeight="false" outlineLevel="0" collapsed="false">
      <c r="A41" s="49" t="s">
        <v>118</v>
      </c>
      <c r="B41" s="13" t="s">
        <v>314</v>
      </c>
      <c r="C41" s="58" t="n">
        <v>46022</v>
      </c>
      <c r="D41" s="58" t="n">
        <v>46016</v>
      </c>
      <c r="E41" s="129"/>
      <c r="F41" s="75" t="s">
        <v>315</v>
      </c>
      <c r="G41" s="75" t="s">
        <v>316</v>
      </c>
      <c r="H41" s="31" t="s">
        <v>111</v>
      </c>
    </row>
    <row r="42" customFormat="false" ht="35.05" hidden="false" customHeight="false" outlineLevel="0" collapsed="false">
      <c r="G42" s="0" t="s">
        <v>160</v>
      </c>
      <c r="H42" s="0" t="n">
        <f aca="false">4/4*100</f>
        <v>100</v>
      </c>
      <c r="J42" s="107" t="s">
        <v>231</v>
      </c>
    </row>
    <row r="44" customFormat="false" ht="37.3" hidden="false" customHeight="false" outlineLevel="0" collapsed="false">
      <c r="A44" s="43" t="s">
        <v>95</v>
      </c>
      <c r="B44" s="43" t="s">
        <v>96</v>
      </c>
      <c r="C44" s="43" t="s">
        <v>97</v>
      </c>
      <c r="D44" s="43" t="s">
        <v>98</v>
      </c>
      <c r="E44" s="43" t="s">
        <v>99</v>
      </c>
      <c r="F44" s="43" t="s">
        <v>100</v>
      </c>
      <c r="G44" s="43" t="s">
        <v>101</v>
      </c>
      <c r="H44" s="43" t="s">
        <v>102</v>
      </c>
    </row>
    <row r="45" customFormat="false" ht="15" hidden="false" customHeight="false" outlineLevel="0" collapsed="false">
      <c r="A45" s="126" t="n">
        <v>1</v>
      </c>
      <c r="B45" s="78" t="n">
        <v>2</v>
      </c>
      <c r="C45" s="127" t="n">
        <v>3</v>
      </c>
      <c r="D45" s="127" t="n">
        <v>4</v>
      </c>
      <c r="E45" s="127" t="n">
        <v>5</v>
      </c>
      <c r="F45" s="127" t="n">
        <v>6</v>
      </c>
      <c r="G45" s="127" t="n">
        <v>7</v>
      </c>
      <c r="H45" s="126"/>
    </row>
    <row r="46" customFormat="false" ht="68.25" hidden="false" customHeight="true" outlineLevel="0" collapsed="false">
      <c r="A46" s="12" t="s">
        <v>103</v>
      </c>
      <c r="B46" s="119" t="s">
        <v>272</v>
      </c>
      <c r="C46" s="119"/>
      <c r="D46" s="119"/>
      <c r="E46" s="119"/>
      <c r="F46" s="119"/>
      <c r="G46" s="119"/>
      <c r="H46" s="44"/>
    </row>
    <row r="47" customFormat="false" ht="15" hidden="false" customHeight="true" outlineLevel="0" collapsed="false">
      <c r="A47" s="120" t="s">
        <v>105</v>
      </c>
      <c r="B47" s="121" t="s">
        <v>273</v>
      </c>
      <c r="C47" s="121"/>
      <c r="D47" s="121"/>
      <c r="E47" s="121"/>
      <c r="F47" s="121"/>
      <c r="G47" s="121"/>
      <c r="H47" s="44"/>
    </row>
    <row r="48" customFormat="false" ht="97" hidden="false" customHeight="false" outlineLevel="0" collapsed="false">
      <c r="A48" s="44" t="s">
        <v>107</v>
      </c>
      <c r="B48" s="130" t="s">
        <v>304</v>
      </c>
      <c r="C48" s="131" t="s">
        <v>317</v>
      </c>
      <c r="D48" s="131" t="s">
        <v>317</v>
      </c>
      <c r="E48" s="123" t="s">
        <v>318</v>
      </c>
      <c r="F48" s="130" t="s">
        <v>319</v>
      </c>
      <c r="G48" s="44"/>
      <c r="H48" s="132" t="s">
        <v>111</v>
      </c>
    </row>
    <row r="49" customFormat="false" ht="85.05" hidden="false" customHeight="false" outlineLevel="0" collapsed="false">
      <c r="A49" s="12" t="s">
        <v>112</v>
      </c>
      <c r="B49" s="130" t="s">
        <v>308</v>
      </c>
      <c r="C49" s="131" t="s">
        <v>320</v>
      </c>
      <c r="D49" s="131" t="s">
        <v>321</v>
      </c>
      <c r="E49" s="133" t="s">
        <v>322</v>
      </c>
      <c r="F49" s="130" t="s">
        <v>323</v>
      </c>
      <c r="G49" s="130" t="s">
        <v>324</v>
      </c>
      <c r="H49" s="132" t="s">
        <v>111</v>
      </c>
    </row>
    <row r="50" customFormat="false" ht="86.25" hidden="false" customHeight="true" outlineLevel="0" collapsed="false">
      <c r="A50" s="12" t="s">
        <v>115</v>
      </c>
      <c r="B50" s="130" t="s">
        <v>312</v>
      </c>
      <c r="C50" s="131" t="s">
        <v>325</v>
      </c>
      <c r="D50" s="131" t="s">
        <v>326</v>
      </c>
      <c r="E50" s="134" t="s">
        <v>322</v>
      </c>
      <c r="F50" s="135" t="s">
        <v>327</v>
      </c>
      <c r="G50" s="136" t="s">
        <v>155</v>
      </c>
      <c r="H50" s="132" t="s">
        <v>111</v>
      </c>
    </row>
    <row r="51" customFormat="false" ht="85.05" hidden="false" customHeight="false" outlineLevel="0" collapsed="false">
      <c r="A51" s="12" t="s">
        <v>118</v>
      </c>
      <c r="B51" s="130" t="s">
        <v>314</v>
      </c>
      <c r="C51" s="131" t="s">
        <v>328</v>
      </c>
      <c r="D51" s="131" t="s">
        <v>329</v>
      </c>
      <c r="E51" s="134" t="s">
        <v>330</v>
      </c>
      <c r="F51" s="136" t="s">
        <v>331</v>
      </c>
      <c r="G51" s="136" t="s">
        <v>332</v>
      </c>
      <c r="H51" s="132" t="s">
        <v>111</v>
      </c>
    </row>
    <row r="52" customFormat="false" ht="35.05" hidden="false" customHeight="false" outlineLevel="0" collapsed="false">
      <c r="G52" s="0" t="s">
        <v>160</v>
      </c>
      <c r="H52" s="0" t="n">
        <f aca="false">4/4*100</f>
        <v>100</v>
      </c>
      <c r="J52" s="107" t="s">
        <v>231</v>
      </c>
    </row>
    <row r="53" customFormat="false" ht="37.3" hidden="false" customHeight="false" outlineLevel="0" collapsed="false">
      <c r="A53" s="42" t="s">
        <v>95</v>
      </c>
      <c r="B53" s="43" t="s">
        <v>96</v>
      </c>
      <c r="C53" s="43" t="s">
        <v>97</v>
      </c>
      <c r="D53" s="43" t="s">
        <v>98</v>
      </c>
      <c r="E53" s="43" t="s">
        <v>99</v>
      </c>
      <c r="F53" s="43" t="s">
        <v>100</v>
      </c>
      <c r="G53" s="43" t="s">
        <v>101</v>
      </c>
      <c r="H53" s="69" t="s">
        <v>102</v>
      </c>
      <c r="J53" s="39"/>
    </row>
    <row r="54" customFormat="false" ht="15" hidden="false" customHeight="false" outlineLevel="0" collapsed="false">
      <c r="A54" s="70" t="n">
        <v>1</v>
      </c>
      <c r="B54" s="8" t="n">
        <v>2</v>
      </c>
      <c r="C54" s="7" t="n">
        <v>3</v>
      </c>
      <c r="D54" s="7" t="n">
        <v>4</v>
      </c>
      <c r="E54" s="7" t="n">
        <v>5</v>
      </c>
      <c r="F54" s="7" t="n">
        <v>6</v>
      </c>
      <c r="G54" s="7" t="n">
        <v>7</v>
      </c>
      <c r="H54" s="70"/>
      <c r="J54" s="39"/>
    </row>
    <row r="55" customFormat="false" ht="39.75" hidden="false" customHeight="true" outlineLevel="0" collapsed="false">
      <c r="A55" s="45" t="s">
        <v>103</v>
      </c>
      <c r="B55" s="72" t="s">
        <v>141</v>
      </c>
      <c r="C55" s="72"/>
      <c r="D55" s="72"/>
      <c r="E55" s="72"/>
      <c r="F55" s="72"/>
      <c r="G55" s="72"/>
      <c r="H55" s="72"/>
      <c r="J55" s="39"/>
    </row>
    <row r="56" customFormat="false" ht="15" hidden="false" customHeight="true" outlineLevel="0" collapsed="false">
      <c r="A56" s="47" t="s">
        <v>105</v>
      </c>
      <c r="B56" s="73" t="s">
        <v>142</v>
      </c>
      <c r="C56" s="73"/>
      <c r="D56" s="73"/>
      <c r="E56" s="73"/>
      <c r="F56" s="73"/>
      <c r="G56" s="73"/>
      <c r="H56" s="73"/>
      <c r="J56" s="39"/>
    </row>
    <row r="57" customFormat="false" ht="48.75" hidden="false" customHeight="true" outlineLevel="0" collapsed="false">
      <c r="A57" s="74" t="s">
        <v>107</v>
      </c>
      <c r="B57" s="75" t="s">
        <v>143</v>
      </c>
      <c r="C57" s="76" t="n">
        <v>45834</v>
      </c>
      <c r="D57" s="76" t="n">
        <v>45834</v>
      </c>
      <c r="E57" s="137" t="s">
        <v>333</v>
      </c>
      <c r="F57" s="75" t="s">
        <v>334</v>
      </c>
      <c r="G57" s="75" t="s">
        <v>335</v>
      </c>
      <c r="H57" s="31" t="s">
        <v>111</v>
      </c>
      <c r="J57" s="39"/>
    </row>
    <row r="58" customFormat="false" ht="144.75" hidden="false" customHeight="false" outlineLevel="0" collapsed="false">
      <c r="A58" s="45" t="s">
        <v>112</v>
      </c>
      <c r="B58" s="75" t="s">
        <v>147</v>
      </c>
      <c r="C58" s="76" t="n">
        <v>45842</v>
      </c>
      <c r="D58" s="76" t="n">
        <v>45831</v>
      </c>
      <c r="E58" s="137"/>
      <c r="F58" s="75" t="s">
        <v>336</v>
      </c>
      <c r="G58" s="75" t="s">
        <v>337</v>
      </c>
      <c r="H58" s="31" t="s">
        <v>111</v>
      </c>
      <c r="J58" s="39"/>
    </row>
    <row r="59" customFormat="false" ht="37.3" hidden="false" customHeight="false" outlineLevel="0" collapsed="false">
      <c r="A59" s="45" t="s">
        <v>115</v>
      </c>
      <c r="B59" s="75" t="s">
        <v>152</v>
      </c>
      <c r="C59" s="76" t="n">
        <v>45961</v>
      </c>
      <c r="D59" s="76" t="n">
        <v>45940</v>
      </c>
      <c r="E59" s="137"/>
      <c r="F59" s="75" t="s">
        <v>338</v>
      </c>
      <c r="G59" s="75" t="s">
        <v>339</v>
      </c>
      <c r="H59" s="31" t="s">
        <v>111</v>
      </c>
      <c r="J59" s="39"/>
    </row>
    <row r="60" customFormat="false" ht="97" hidden="false" customHeight="false" outlineLevel="0" collapsed="false">
      <c r="A60" s="45" t="s">
        <v>118</v>
      </c>
      <c r="B60" s="75" t="s">
        <v>156</v>
      </c>
      <c r="C60" s="76" t="n">
        <v>46055</v>
      </c>
      <c r="D60" s="76" t="n">
        <v>46052</v>
      </c>
      <c r="E60" s="137"/>
      <c r="F60" s="138" t="s">
        <v>340</v>
      </c>
      <c r="G60" s="75" t="s">
        <v>341</v>
      </c>
      <c r="H60" s="31" t="s">
        <v>111</v>
      </c>
      <c r="J60" s="39"/>
    </row>
    <row r="61" customFormat="false" ht="35.05" hidden="false" customHeight="false" outlineLevel="0" collapsed="false">
      <c r="G61" s="0" t="s">
        <v>160</v>
      </c>
      <c r="H61" s="0" t="n">
        <f aca="false">4/4*100</f>
        <v>100</v>
      </c>
      <c r="J61" s="107" t="s">
        <v>231</v>
      </c>
    </row>
    <row r="63" customFormat="false" ht="37.3" hidden="false" customHeight="false" outlineLevel="0" collapsed="false">
      <c r="A63" s="43" t="s">
        <v>95</v>
      </c>
      <c r="B63" s="43" t="s">
        <v>96</v>
      </c>
      <c r="C63" s="43" t="s">
        <v>97</v>
      </c>
      <c r="D63" s="43" t="s">
        <v>98</v>
      </c>
      <c r="E63" s="43" t="s">
        <v>99</v>
      </c>
      <c r="F63" s="43" t="s">
        <v>100</v>
      </c>
      <c r="G63" s="43" t="s">
        <v>101</v>
      </c>
      <c r="H63" s="43" t="s">
        <v>102</v>
      </c>
    </row>
    <row r="64" customFormat="false" ht="15" hidden="false" customHeight="true" outlineLevel="0" collapsed="false">
      <c r="A64" s="126" t="n">
        <v>1</v>
      </c>
      <c r="B64" s="78" t="n">
        <v>2</v>
      </c>
      <c r="C64" s="127" t="n">
        <v>3</v>
      </c>
      <c r="D64" s="127" t="n">
        <v>4</v>
      </c>
      <c r="E64" s="127" t="n">
        <v>5</v>
      </c>
      <c r="F64" s="127" t="n">
        <v>6</v>
      </c>
      <c r="G64" s="127" t="n">
        <v>7</v>
      </c>
      <c r="H64" s="126"/>
    </row>
    <row r="65" customFormat="false" ht="60.75" hidden="false" customHeight="true" outlineLevel="0" collapsed="false">
      <c r="A65" s="12" t="s">
        <v>103</v>
      </c>
      <c r="B65" s="119" t="s">
        <v>272</v>
      </c>
      <c r="C65" s="119"/>
      <c r="D65" s="119"/>
      <c r="E65" s="119"/>
      <c r="F65" s="119"/>
      <c r="G65" s="119"/>
      <c r="H65" s="44"/>
    </row>
    <row r="66" customFormat="false" ht="15" hidden="false" customHeight="true" outlineLevel="0" collapsed="false">
      <c r="A66" s="120" t="s">
        <v>105</v>
      </c>
      <c r="B66" s="121" t="s">
        <v>273</v>
      </c>
      <c r="C66" s="121"/>
      <c r="D66" s="121"/>
      <c r="E66" s="121"/>
      <c r="F66" s="121"/>
      <c r="G66" s="121"/>
      <c r="H66" s="44"/>
    </row>
    <row r="67" customFormat="false" ht="110.25" hidden="false" customHeight="true" outlineLevel="0" collapsed="false">
      <c r="A67" s="44" t="s">
        <v>107</v>
      </c>
      <c r="B67" s="13" t="s">
        <v>304</v>
      </c>
      <c r="C67" s="76" t="n">
        <v>46002</v>
      </c>
      <c r="D67" s="76" t="n">
        <v>46002</v>
      </c>
      <c r="E67" s="129" t="s">
        <v>342</v>
      </c>
      <c r="F67" s="65" t="s">
        <v>343</v>
      </c>
      <c r="G67" s="75" t="s">
        <v>335</v>
      </c>
      <c r="H67" s="31" t="s">
        <v>111</v>
      </c>
    </row>
    <row r="68" customFormat="false" ht="85.05" hidden="false" customHeight="false" outlineLevel="0" collapsed="false">
      <c r="A68" s="12" t="s">
        <v>112</v>
      </c>
      <c r="B68" s="13" t="s">
        <v>308</v>
      </c>
      <c r="C68" s="76" t="n">
        <v>46018</v>
      </c>
      <c r="D68" s="139" t="n">
        <v>46006</v>
      </c>
      <c r="E68" s="129"/>
      <c r="F68" s="65" t="s">
        <v>344</v>
      </c>
      <c r="G68" s="75" t="s">
        <v>337</v>
      </c>
      <c r="H68" s="31" t="s">
        <v>111</v>
      </c>
    </row>
    <row r="69" customFormat="false" ht="73.1" hidden="false" customHeight="false" outlineLevel="0" collapsed="false">
      <c r="A69" s="12" t="s">
        <v>115</v>
      </c>
      <c r="B69" s="13" t="s">
        <v>312</v>
      </c>
      <c r="C69" s="76" t="n">
        <v>46018</v>
      </c>
      <c r="D69" s="139" t="n">
        <v>46010</v>
      </c>
      <c r="E69" s="129"/>
      <c r="F69" s="42" t="s">
        <v>345</v>
      </c>
      <c r="G69" s="75" t="s">
        <v>339</v>
      </c>
      <c r="H69" s="31" t="s">
        <v>111</v>
      </c>
    </row>
    <row r="70" customFormat="false" ht="85.05" hidden="false" customHeight="false" outlineLevel="0" collapsed="false">
      <c r="A70" s="12" t="s">
        <v>118</v>
      </c>
      <c r="B70" s="13" t="s">
        <v>314</v>
      </c>
      <c r="C70" s="76" t="n">
        <v>46018</v>
      </c>
      <c r="D70" s="139" t="n">
        <v>46006</v>
      </c>
      <c r="E70" s="129"/>
      <c r="F70" s="75" t="s">
        <v>346</v>
      </c>
      <c r="G70" s="75" t="s">
        <v>341</v>
      </c>
      <c r="H70" s="31" t="s">
        <v>111</v>
      </c>
    </row>
    <row r="71" customFormat="false" ht="35.05" hidden="false" customHeight="false" outlineLevel="0" collapsed="false">
      <c r="G71" s="0" t="s">
        <v>139</v>
      </c>
      <c r="H71" s="0" t="n">
        <f aca="false">4/4*100</f>
        <v>100</v>
      </c>
      <c r="J71" s="107" t="s">
        <v>231</v>
      </c>
    </row>
    <row r="73" customFormat="false" ht="37.3" hidden="false" customHeight="false" outlineLevel="0" collapsed="false">
      <c r="A73" s="43" t="s">
        <v>95</v>
      </c>
      <c r="B73" s="43" t="s">
        <v>96</v>
      </c>
      <c r="C73" s="43" t="s">
        <v>97</v>
      </c>
      <c r="D73" s="43" t="s">
        <v>98</v>
      </c>
      <c r="E73" s="43" t="s">
        <v>99</v>
      </c>
      <c r="F73" s="43" t="s">
        <v>100</v>
      </c>
      <c r="G73" s="43" t="s">
        <v>101</v>
      </c>
      <c r="H73" s="43" t="s">
        <v>102</v>
      </c>
    </row>
    <row r="74" customFormat="false" ht="15" hidden="false" customHeight="false" outlineLevel="0" collapsed="false">
      <c r="A74" s="126" t="n">
        <v>1</v>
      </c>
      <c r="B74" s="78" t="n">
        <v>2</v>
      </c>
      <c r="C74" s="127" t="n">
        <v>3</v>
      </c>
      <c r="D74" s="127" t="n">
        <v>4</v>
      </c>
      <c r="E74" s="127" t="n">
        <v>5</v>
      </c>
      <c r="F74" s="127" t="n">
        <v>6</v>
      </c>
      <c r="G74" s="127" t="n">
        <v>7</v>
      </c>
      <c r="H74" s="126"/>
    </row>
    <row r="75" customFormat="false" ht="66.75" hidden="false" customHeight="true" outlineLevel="0" collapsed="false">
      <c r="A75" s="12" t="s">
        <v>103</v>
      </c>
      <c r="B75" s="119" t="s">
        <v>272</v>
      </c>
      <c r="C75" s="119"/>
      <c r="D75" s="119"/>
      <c r="E75" s="119"/>
      <c r="F75" s="119"/>
      <c r="G75" s="119"/>
      <c r="H75" s="44"/>
    </row>
    <row r="76" customFormat="false" ht="15" hidden="false" customHeight="true" outlineLevel="0" collapsed="false">
      <c r="A76" s="120" t="s">
        <v>105</v>
      </c>
      <c r="B76" s="121" t="s">
        <v>273</v>
      </c>
      <c r="C76" s="121"/>
      <c r="D76" s="121"/>
      <c r="E76" s="121"/>
      <c r="F76" s="121"/>
      <c r="G76" s="121"/>
      <c r="H76" s="44"/>
    </row>
    <row r="77" customFormat="false" ht="96.75" hidden="false" customHeight="true" outlineLevel="0" collapsed="false">
      <c r="A77" s="44" t="s">
        <v>107</v>
      </c>
      <c r="B77" s="13" t="s">
        <v>304</v>
      </c>
      <c r="C77" s="58" t="n">
        <v>45933</v>
      </c>
      <c r="D77" s="76" t="n">
        <v>45944</v>
      </c>
      <c r="E77" s="140" t="s">
        <v>347</v>
      </c>
      <c r="F77" s="75" t="s">
        <v>348</v>
      </c>
      <c r="G77" s="75"/>
      <c r="H77" s="31" t="s">
        <v>111</v>
      </c>
    </row>
    <row r="78" customFormat="false" ht="85.05" hidden="false" customHeight="false" outlineLevel="0" collapsed="false">
      <c r="A78" s="12" t="s">
        <v>112</v>
      </c>
      <c r="B78" s="13" t="s">
        <v>308</v>
      </c>
      <c r="C78" s="58" t="n">
        <v>46003</v>
      </c>
      <c r="D78" s="76" t="n">
        <v>46003</v>
      </c>
      <c r="E78" s="140"/>
      <c r="F78" s="75" t="s">
        <v>349</v>
      </c>
      <c r="G78" s="75"/>
      <c r="H78" s="31" t="s">
        <v>111</v>
      </c>
    </row>
    <row r="79" customFormat="false" ht="73.1" hidden="false" customHeight="false" outlineLevel="0" collapsed="false">
      <c r="A79" s="12" t="s">
        <v>115</v>
      </c>
      <c r="B79" s="13" t="s">
        <v>312</v>
      </c>
      <c r="C79" s="58" t="n">
        <v>45953</v>
      </c>
      <c r="D79" s="76" t="n">
        <v>45953</v>
      </c>
      <c r="E79" s="140"/>
      <c r="F79" s="75" t="s">
        <v>350</v>
      </c>
      <c r="G79" s="75"/>
      <c r="H79" s="31" t="s">
        <v>111</v>
      </c>
    </row>
    <row r="80" customFormat="false" ht="85.05" hidden="false" customHeight="false" outlineLevel="0" collapsed="false">
      <c r="A80" s="12" t="s">
        <v>118</v>
      </c>
      <c r="B80" s="13" t="s">
        <v>314</v>
      </c>
      <c r="C80" s="58" t="s">
        <v>351</v>
      </c>
      <c r="D80" s="76" t="s">
        <v>352</v>
      </c>
      <c r="E80" s="140"/>
      <c r="F80" s="75" t="s">
        <v>353</v>
      </c>
      <c r="G80" s="75"/>
      <c r="H80" s="31" t="s">
        <v>111</v>
      </c>
    </row>
    <row r="81" customFormat="false" ht="35.05" hidden="false" customHeight="false" outlineLevel="0" collapsed="false">
      <c r="C81" s="84"/>
      <c r="G81" s="0" t="s">
        <v>160</v>
      </c>
      <c r="H81" s="0" t="n">
        <f aca="false">4/4*100</f>
        <v>100</v>
      </c>
      <c r="J81" s="107" t="s">
        <v>231</v>
      </c>
    </row>
    <row r="83" customFormat="false" ht="37.3" hidden="false" customHeight="false" outlineLevel="0" collapsed="false">
      <c r="A83" s="43" t="s">
        <v>95</v>
      </c>
      <c r="B83" s="43" t="s">
        <v>96</v>
      </c>
      <c r="C83" s="43" t="s">
        <v>97</v>
      </c>
      <c r="D83" s="43" t="s">
        <v>98</v>
      </c>
      <c r="E83" s="43" t="s">
        <v>99</v>
      </c>
      <c r="F83" s="43" t="s">
        <v>100</v>
      </c>
      <c r="G83" s="43" t="s">
        <v>101</v>
      </c>
      <c r="H83" s="43" t="s">
        <v>102</v>
      </c>
    </row>
    <row r="84" customFormat="false" ht="15" hidden="false" customHeight="true" outlineLevel="0" collapsed="false">
      <c r="A84" s="126" t="n">
        <v>1</v>
      </c>
      <c r="B84" s="78" t="n">
        <v>2</v>
      </c>
      <c r="C84" s="127" t="n">
        <v>3</v>
      </c>
      <c r="D84" s="127" t="n">
        <v>4</v>
      </c>
      <c r="E84" s="127" t="n">
        <v>5</v>
      </c>
      <c r="F84" s="127" t="n">
        <v>6</v>
      </c>
      <c r="G84" s="127" t="n">
        <v>7</v>
      </c>
      <c r="H84" s="126"/>
    </row>
    <row r="85" customFormat="false" ht="72" hidden="false" customHeight="true" outlineLevel="0" collapsed="false">
      <c r="A85" s="12" t="s">
        <v>103</v>
      </c>
      <c r="B85" s="119" t="s">
        <v>272</v>
      </c>
      <c r="C85" s="119"/>
      <c r="D85" s="119"/>
      <c r="E85" s="119"/>
      <c r="F85" s="119"/>
      <c r="G85" s="119"/>
      <c r="H85" s="44"/>
    </row>
    <row r="86" customFormat="false" ht="15" hidden="false" customHeight="true" outlineLevel="0" collapsed="false">
      <c r="A86" s="120" t="s">
        <v>105</v>
      </c>
      <c r="B86" s="121" t="s">
        <v>273</v>
      </c>
      <c r="C86" s="121"/>
      <c r="D86" s="121"/>
      <c r="E86" s="121"/>
      <c r="F86" s="121"/>
      <c r="G86" s="121"/>
      <c r="H86" s="44"/>
    </row>
    <row r="87" customFormat="false" ht="96.75" hidden="false" customHeight="true" outlineLevel="0" collapsed="false">
      <c r="A87" s="74" t="s">
        <v>107</v>
      </c>
      <c r="B87" s="13" t="s">
        <v>304</v>
      </c>
      <c r="C87" s="76" t="n">
        <v>45957</v>
      </c>
      <c r="D87" s="76" t="n">
        <v>45957</v>
      </c>
      <c r="E87" s="129" t="s">
        <v>354</v>
      </c>
      <c r="F87" s="75" t="s">
        <v>355</v>
      </c>
      <c r="G87" s="75"/>
      <c r="H87" s="31" t="s">
        <v>111</v>
      </c>
    </row>
    <row r="88" customFormat="false" ht="85.05" hidden="false" customHeight="false" outlineLevel="0" collapsed="false">
      <c r="A88" s="45" t="s">
        <v>112</v>
      </c>
      <c r="B88" s="13" t="s">
        <v>308</v>
      </c>
      <c r="C88" s="76" t="n">
        <v>45961</v>
      </c>
      <c r="D88" s="76" t="n">
        <v>45961</v>
      </c>
      <c r="E88" s="129"/>
      <c r="F88" s="75" t="s">
        <v>356</v>
      </c>
      <c r="G88" s="75"/>
      <c r="H88" s="31" t="s">
        <v>111</v>
      </c>
    </row>
    <row r="89" customFormat="false" ht="73.1" hidden="false" customHeight="false" outlineLevel="0" collapsed="false">
      <c r="A89" s="45" t="s">
        <v>115</v>
      </c>
      <c r="B89" s="13" t="s">
        <v>312</v>
      </c>
      <c r="C89" s="76" t="n">
        <v>45978</v>
      </c>
      <c r="D89" s="76" t="n">
        <v>45978</v>
      </c>
      <c r="E89" s="129"/>
      <c r="F89" s="75" t="s">
        <v>357</v>
      </c>
      <c r="G89" s="75"/>
      <c r="H89" s="31" t="s">
        <v>111</v>
      </c>
    </row>
    <row r="90" customFormat="false" ht="86.25" hidden="false" customHeight="true" outlineLevel="0" collapsed="false">
      <c r="A90" s="45" t="s">
        <v>118</v>
      </c>
      <c r="B90" s="13" t="s">
        <v>314</v>
      </c>
      <c r="C90" s="76" t="n">
        <v>45961</v>
      </c>
      <c r="D90" s="76" t="n">
        <v>45961</v>
      </c>
      <c r="E90" s="129"/>
      <c r="F90" s="75" t="s">
        <v>358</v>
      </c>
      <c r="G90" s="75"/>
      <c r="H90" s="31" t="s">
        <v>111</v>
      </c>
    </row>
    <row r="91" customFormat="false" ht="35.05" hidden="false" customHeight="false" outlineLevel="0" collapsed="false">
      <c r="G91" s="0" t="s">
        <v>160</v>
      </c>
      <c r="H91" s="0" t="n">
        <f aca="false">4/4*100</f>
        <v>100</v>
      </c>
      <c r="J91" s="107" t="s">
        <v>231</v>
      </c>
    </row>
    <row r="1048576" customFormat="false" ht="12.75" hidden="false" customHeight="true" outlineLevel="0" collapsed="false"/>
  </sheetData>
  <mergeCells count="28">
    <mergeCell ref="A1:H1"/>
    <mergeCell ref="C2:F2"/>
    <mergeCell ref="B6:G6"/>
    <mergeCell ref="B7:G7"/>
    <mergeCell ref="E8:E11"/>
    <mergeCell ref="B16:G16"/>
    <mergeCell ref="B17:G17"/>
    <mergeCell ref="E18:E21"/>
    <mergeCell ref="B25:G25"/>
    <mergeCell ref="B26:H26"/>
    <mergeCell ref="E27:E30"/>
    <mergeCell ref="B36:G36"/>
    <mergeCell ref="B37:G37"/>
    <mergeCell ref="E38:E41"/>
    <mergeCell ref="B46:G46"/>
    <mergeCell ref="B47:G47"/>
    <mergeCell ref="B55:H55"/>
    <mergeCell ref="B56:H56"/>
    <mergeCell ref="E57:E60"/>
    <mergeCell ref="B65:G65"/>
    <mergeCell ref="B66:G66"/>
    <mergeCell ref="E67:E70"/>
    <mergeCell ref="B75:G75"/>
    <mergeCell ref="B76:G76"/>
    <mergeCell ref="E77:E80"/>
    <mergeCell ref="B85:G85"/>
    <mergeCell ref="B86:G86"/>
    <mergeCell ref="E87:E90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3:R102"/>
  <sheetViews>
    <sheetView showFormulas="false" showGridLines="true" showRowColHeaders="true" showZeros="true" rightToLeft="false" tabSelected="false" showOutlineSymbols="true" defaultGridColor="true" view="normal" topLeftCell="A92" colorId="64" zoomScale="100" zoomScaleNormal="100" zoomScalePageLayoutView="100" workbookViewId="0">
      <selection pane="topLeft" activeCell="R21" activeCellId="0" sqref="R21"/>
    </sheetView>
  </sheetViews>
  <sheetFormatPr defaultColWidth="9.1484375" defaultRowHeight="15" customHeight="true" zeroHeight="false" outlineLevelRow="0" outlineLevelCol="0"/>
  <cols>
    <col collapsed="false" customWidth="false" hidden="false" outlineLevel="0" max="1" min="1" style="39" width="9.14"/>
    <col collapsed="false" customWidth="true" hidden="false" outlineLevel="0" max="2" min="2" style="39" width="19.86"/>
    <col collapsed="false" customWidth="true" hidden="false" outlineLevel="0" max="3" min="3" style="39" width="11.43"/>
    <col collapsed="false" customWidth="false" hidden="false" outlineLevel="0" max="15" min="4" style="39" width="9.14"/>
    <col collapsed="false" customWidth="true" hidden="false" outlineLevel="0" max="16" min="16" style="39" width="12.42"/>
  </cols>
  <sheetData>
    <row r="3" customFormat="false" ht="15" hidden="false" customHeight="true" outlineLevel="0" collapsed="false">
      <c r="A3" s="94" t="s">
        <v>189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</row>
    <row r="4" customFormat="false" ht="15.75" hidden="false" customHeight="true" outlineLevel="0" collapsed="false">
      <c r="A4" s="95" t="s">
        <v>359</v>
      </c>
      <c r="B4" s="95"/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</row>
    <row r="5" customFormat="false" ht="15" hidden="false" customHeight="false" outlineLevel="0" collapsed="false">
      <c r="A5" s="41"/>
      <c r="B5" s="41"/>
      <c r="C5" s="41"/>
      <c r="D5" s="41"/>
    </row>
    <row r="6" customFormat="false" ht="15.75" hidden="false" customHeight="true" outlineLevel="0" collapsed="false">
      <c r="A6" s="94" t="s">
        <v>191</v>
      </c>
      <c r="B6" s="94"/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</row>
    <row r="7" customFormat="false" ht="15" hidden="false" customHeight="false" outlineLevel="0" collapsed="false">
      <c r="A7" s="41"/>
      <c r="B7" s="41"/>
      <c r="C7" s="41"/>
      <c r="D7" s="41"/>
    </row>
    <row r="8" customFormat="false" ht="15" hidden="false" customHeight="true" outlineLevel="0" collapsed="false">
      <c r="A8" s="8" t="s">
        <v>75</v>
      </c>
      <c r="B8" s="8" t="s">
        <v>192</v>
      </c>
      <c r="C8" s="8" t="s">
        <v>193</v>
      </c>
      <c r="D8" s="8" t="s">
        <v>194</v>
      </c>
      <c r="E8" s="8"/>
      <c r="F8" s="8"/>
      <c r="G8" s="8"/>
      <c r="H8" s="8"/>
      <c r="I8" s="8"/>
      <c r="J8" s="8"/>
      <c r="K8" s="8"/>
      <c r="L8" s="8"/>
      <c r="M8" s="8"/>
      <c r="N8" s="8"/>
      <c r="O8" s="8" t="s">
        <v>195</v>
      </c>
      <c r="P8" s="96" t="s">
        <v>196</v>
      </c>
    </row>
    <row r="9" customFormat="false" ht="24.75" hidden="false" customHeight="true" outlineLevel="0" collapsed="false">
      <c r="A9" s="8"/>
      <c r="B9" s="8"/>
      <c r="C9" s="8"/>
      <c r="D9" s="13" t="s">
        <v>197</v>
      </c>
      <c r="E9" s="13" t="s">
        <v>198</v>
      </c>
      <c r="F9" s="13" t="s">
        <v>199</v>
      </c>
      <c r="G9" s="13" t="s">
        <v>200</v>
      </c>
      <c r="H9" s="13" t="s">
        <v>201</v>
      </c>
      <c r="I9" s="13" t="s">
        <v>202</v>
      </c>
      <c r="J9" s="13" t="s">
        <v>203</v>
      </c>
      <c r="K9" s="13" t="s">
        <v>204</v>
      </c>
      <c r="L9" s="13" t="s">
        <v>205</v>
      </c>
      <c r="M9" s="13" t="s">
        <v>206</v>
      </c>
      <c r="N9" s="13" t="s">
        <v>207</v>
      </c>
      <c r="O9" s="8"/>
      <c r="P9" s="96"/>
    </row>
    <row r="10" customFormat="false" ht="15" hidden="false" customHeight="false" outlineLevel="0" collapsed="false">
      <c r="A10" s="97" t="n">
        <v>1</v>
      </c>
      <c r="B10" s="8" t="n">
        <v>2</v>
      </c>
      <c r="C10" s="8" t="n">
        <v>3</v>
      </c>
      <c r="D10" s="8" t="n">
        <v>4</v>
      </c>
      <c r="E10" s="97" t="n">
        <v>5</v>
      </c>
      <c r="F10" s="97" t="n">
        <v>6</v>
      </c>
      <c r="G10" s="97" t="n">
        <v>7</v>
      </c>
      <c r="H10" s="97" t="n">
        <v>8</v>
      </c>
      <c r="I10" s="97" t="n">
        <v>9</v>
      </c>
      <c r="J10" s="97" t="n">
        <v>10</v>
      </c>
      <c r="K10" s="97" t="n">
        <v>11</v>
      </c>
      <c r="L10" s="97" t="n">
        <v>12</v>
      </c>
      <c r="M10" s="97" t="n">
        <v>13</v>
      </c>
      <c r="N10" s="97" t="n">
        <v>14</v>
      </c>
      <c r="O10" s="97" t="n">
        <v>15</v>
      </c>
      <c r="P10" s="97"/>
    </row>
    <row r="11" customFormat="false" ht="13.5" hidden="false" customHeight="true" outlineLevel="0" collapsed="false">
      <c r="A11" s="98" t="s">
        <v>208</v>
      </c>
      <c r="B11" s="98"/>
      <c r="C11" s="98"/>
      <c r="D11" s="98"/>
      <c r="E11" s="98"/>
      <c r="F11" s="98"/>
      <c r="G11" s="98"/>
      <c r="H11" s="98"/>
      <c r="I11" s="98"/>
      <c r="J11" s="98"/>
      <c r="K11" s="98"/>
      <c r="L11" s="98"/>
      <c r="M11" s="98"/>
      <c r="N11" s="98"/>
      <c r="O11" s="98"/>
      <c r="P11" s="98"/>
    </row>
    <row r="12" customFormat="false" ht="30" hidden="false" customHeight="true" outlineLevel="0" collapsed="false">
      <c r="A12" s="99" t="n">
        <v>1</v>
      </c>
      <c r="B12" s="108" t="s">
        <v>219</v>
      </c>
      <c r="C12" s="108"/>
      <c r="D12" s="108"/>
      <c r="E12" s="108"/>
      <c r="F12" s="108"/>
      <c r="G12" s="108"/>
      <c r="H12" s="108"/>
      <c r="I12" s="108"/>
      <c r="J12" s="108"/>
      <c r="K12" s="108"/>
      <c r="L12" s="108"/>
      <c r="M12" s="108"/>
      <c r="N12" s="108"/>
      <c r="O12" s="108"/>
      <c r="P12" s="108"/>
    </row>
    <row r="13" customFormat="false" ht="19.5" hidden="false" customHeight="true" outlineLevel="0" collapsed="false">
      <c r="A13" s="99"/>
      <c r="B13" s="13" t="s">
        <v>210</v>
      </c>
      <c r="C13" s="13" t="s">
        <v>211</v>
      </c>
      <c r="D13" s="141" t="n">
        <v>0</v>
      </c>
      <c r="E13" s="141" t="n">
        <v>0</v>
      </c>
      <c r="F13" s="141" t="n">
        <v>10</v>
      </c>
      <c r="G13" s="141" t="n">
        <v>13</v>
      </c>
      <c r="H13" s="141" t="n">
        <v>15</v>
      </c>
      <c r="I13" s="141" t="n">
        <v>20</v>
      </c>
      <c r="J13" s="141" t="n">
        <v>35</v>
      </c>
      <c r="K13" s="141" t="n">
        <v>25</v>
      </c>
      <c r="L13" s="141" t="n">
        <v>20</v>
      </c>
      <c r="M13" s="141" t="n">
        <v>20</v>
      </c>
      <c r="N13" s="141" t="n">
        <v>20</v>
      </c>
      <c r="O13" s="141" t="n">
        <v>275</v>
      </c>
      <c r="P13" s="142"/>
      <c r="Q13" s="143"/>
      <c r="R13" s="143"/>
    </row>
    <row r="14" customFormat="false" ht="30" hidden="false" customHeight="true" outlineLevel="0" collapsed="false">
      <c r="A14" s="99"/>
      <c r="B14" s="13" t="s">
        <v>212</v>
      </c>
      <c r="C14" s="13" t="s">
        <v>211</v>
      </c>
      <c r="D14" s="141" t="n">
        <v>0</v>
      </c>
      <c r="E14" s="141" t="n">
        <v>0</v>
      </c>
      <c r="F14" s="141" t="n">
        <v>10</v>
      </c>
      <c r="G14" s="141" t="n">
        <v>13</v>
      </c>
      <c r="H14" s="141" t="n">
        <v>15</v>
      </c>
      <c r="I14" s="141" t="n">
        <v>20</v>
      </c>
      <c r="J14" s="141" t="n">
        <v>35</v>
      </c>
      <c r="K14" s="141" t="n">
        <v>25</v>
      </c>
      <c r="L14" s="141" t="n">
        <v>20</v>
      </c>
      <c r="M14" s="141" t="n">
        <v>20</v>
      </c>
      <c r="N14" s="141" t="n">
        <v>20</v>
      </c>
      <c r="O14" s="144" t="n">
        <v>205</v>
      </c>
      <c r="P14" s="145" t="n">
        <f aca="false">O14/O13*100</f>
        <v>74.5454545454546</v>
      </c>
      <c r="Q14" s="143"/>
      <c r="R14" s="143"/>
    </row>
    <row r="16" customFormat="false" ht="34.5" hidden="false" customHeight="true" outlineLevel="0" collapsed="false">
      <c r="L16" s="106" t="s">
        <v>215</v>
      </c>
      <c r="M16" s="106"/>
      <c r="N16" s="106"/>
      <c r="O16" s="106"/>
      <c r="P16" s="146" t="n">
        <f aca="false">(P14)/1</f>
        <v>74.5454545454546</v>
      </c>
    </row>
    <row r="18" customFormat="false" ht="15" hidden="false" customHeight="true" outlineLevel="0" collapsed="false">
      <c r="A18" s="94" t="s">
        <v>191</v>
      </c>
      <c r="B18" s="94"/>
      <c r="C18" s="94"/>
      <c r="D18" s="94"/>
      <c r="E18" s="94"/>
      <c r="F18" s="94"/>
      <c r="G18" s="94"/>
      <c r="H18" s="94"/>
      <c r="I18" s="94"/>
      <c r="J18" s="94"/>
      <c r="K18" s="94"/>
      <c r="L18" s="94"/>
      <c r="M18" s="94"/>
      <c r="N18" s="94"/>
      <c r="O18" s="94"/>
      <c r="P18" s="94"/>
    </row>
    <row r="19" customFormat="false" ht="15" hidden="false" customHeight="true" outlineLevel="0" collapsed="false">
      <c r="A19" s="41"/>
      <c r="B19" s="41"/>
      <c r="C19" s="41"/>
      <c r="D19" s="41"/>
    </row>
    <row r="20" customFormat="false" ht="15" hidden="false" customHeight="true" outlineLevel="0" collapsed="false">
      <c r="A20" s="8" t="s">
        <v>75</v>
      </c>
      <c r="B20" s="8" t="s">
        <v>192</v>
      </c>
      <c r="C20" s="8" t="s">
        <v>193</v>
      </c>
      <c r="D20" s="8" t="s">
        <v>194</v>
      </c>
      <c r="E20" s="8"/>
      <c r="F20" s="8"/>
      <c r="G20" s="8"/>
      <c r="H20" s="8"/>
      <c r="I20" s="8"/>
      <c r="J20" s="8"/>
      <c r="K20" s="8"/>
      <c r="L20" s="8"/>
      <c r="M20" s="8"/>
      <c r="N20" s="8"/>
      <c r="O20" s="8" t="s">
        <v>195</v>
      </c>
      <c r="P20" s="96" t="s">
        <v>196</v>
      </c>
    </row>
    <row r="21" customFormat="false" ht="26.25" hidden="false" customHeight="true" outlineLevel="0" collapsed="false">
      <c r="A21" s="8"/>
      <c r="B21" s="8"/>
      <c r="C21" s="8"/>
      <c r="D21" s="13" t="s">
        <v>197</v>
      </c>
      <c r="E21" s="13" t="s">
        <v>198</v>
      </c>
      <c r="F21" s="13" t="s">
        <v>199</v>
      </c>
      <c r="G21" s="13" t="s">
        <v>200</v>
      </c>
      <c r="H21" s="13" t="s">
        <v>201</v>
      </c>
      <c r="I21" s="13" t="s">
        <v>202</v>
      </c>
      <c r="J21" s="13" t="s">
        <v>203</v>
      </c>
      <c r="K21" s="13" t="s">
        <v>204</v>
      </c>
      <c r="L21" s="13" t="s">
        <v>205</v>
      </c>
      <c r="M21" s="13" t="s">
        <v>206</v>
      </c>
      <c r="N21" s="13" t="s">
        <v>207</v>
      </c>
      <c r="O21" s="8"/>
      <c r="P21" s="96"/>
    </row>
    <row r="22" customFormat="false" ht="15" hidden="false" customHeight="true" outlineLevel="0" collapsed="false">
      <c r="A22" s="97" t="n">
        <v>1</v>
      </c>
      <c r="B22" s="8" t="n">
        <v>2</v>
      </c>
      <c r="C22" s="8" t="n">
        <v>3</v>
      </c>
      <c r="D22" s="8" t="n">
        <v>4</v>
      </c>
      <c r="E22" s="97" t="n">
        <v>5</v>
      </c>
      <c r="F22" s="97" t="n">
        <v>6</v>
      </c>
      <c r="G22" s="97" t="n">
        <v>7</v>
      </c>
      <c r="H22" s="97" t="n">
        <v>8</v>
      </c>
      <c r="I22" s="97" t="n">
        <v>9</v>
      </c>
      <c r="J22" s="97" t="n">
        <v>10</v>
      </c>
      <c r="K22" s="97" t="n">
        <v>11</v>
      </c>
      <c r="L22" s="97" t="n">
        <v>12</v>
      </c>
      <c r="M22" s="97" t="n">
        <v>13</v>
      </c>
      <c r="N22" s="97" t="n">
        <v>14</v>
      </c>
      <c r="O22" s="97" t="n">
        <v>15</v>
      </c>
      <c r="P22" s="97"/>
    </row>
    <row r="23" customFormat="false" ht="15" hidden="false" customHeight="true" outlineLevel="0" collapsed="false">
      <c r="A23" s="98" t="s">
        <v>269</v>
      </c>
      <c r="B23" s="98"/>
      <c r="C23" s="98"/>
      <c r="D23" s="98"/>
      <c r="E23" s="98"/>
      <c r="F23" s="98"/>
      <c r="G23" s="98"/>
      <c r="H23" s="98"/>
      <c r="I23" s="98"/>
      <c r="J23" s="98"/>
      <c r="K23" s="98"/>
      <c r="L23" s="98"/>
      <c r="M23" s="98"/>
      <c r="N23" s="98"/>
      <c r="O23" s="98"/>
      <c r="P23" s="98"/>
    </row>
    <row r="24" customFormat="false" ht="32.25" hidden="false" customHeight="true" outlineLevel="0" collapsed="false">
      <c r="A24" s="99" t="n">
        <v>1</v>
      </c>
      <c r="B24" s="108" t="s">
        <v>219</v>
      </c>
      <c r="C24" s="108"/>
      <c r="D24" s="108"/>
      <c r="E24" s="108"/>
      <c r="F24" s="108"/>
      <c r="G24" s="108"/>
      <c r="H24" s="108"/>
      <c r="I24" s="108"/>
      <c r="J24" s="108"/>
      <c r="K24" s="108"/>
      <c r="L24" s="108"/>
      <c r="M24" s="108"/>
      <c r="N24" s="108"/>
      <c r="O24" s="108"/>
      <c r="P24" s="108"/>
    </row>
    <row r="25" customFormat="false" ht="15" hidden="false" customHeight="true" outlineLevel="0" collapsed="false">
      <c r="A25" s="99"/>
      <c r="B25" s="13" t="s">
        <v>210</v>
      </c>
      <c r="C25" s="13" t="s">
        <v>211</v>
      </c>
      <c r="D25" s="101" t="n">
        <v>0</v>
      </c>
      <c r="E25" s="101" t="n">
        <v>10</v>
      </c>
      <c r="F25" s="101" t="n">
        <v>0</v>
      </c>
      <c r="G25" s="101" t="n">
        <v>2</v>
      </c>
      <c r="H25" s="101" t="n">
        <v>0</v>
      </c>
      <c r="I25" s="101" t="n">
        <v>0</v>
      </c>
      <c r="J25" s="101" t="n">
        <v>0</v>
      </c>
      <c r="K25" s="101" t="n">
        <v>0</v>
      </c>
      <c r="L25" s="101" t="n">
        <v>0</v>
      </c>
      <c r="M25" s="101" t="n">
        <v>0</v>
      </c>
      <c r="N25" s="101" t="n">
        <v>0</v>
      </c>
      <c r="O25" s="101" t="n">
        <v>17</v>
      </c>
      <c r="P25" s="102"/>
    </row>
    <row r="26" customFormat="false" ht="15" hidden="false" customHeight="true" outlineLevel="0" collapsed="false">
      <c r="A26" s="99"/>
      <c r="B26" s="13" t="s">
        <v>212</v>
      </c>
      <c r="C26" s="13" t="s">
        <v>211</v>
      </c>
      <c r="D26" s="101" t="n">
        <v>0</v>
      </c>
      <c r="E26" s="101" t="n">
        <v>10</v>
      </c>
      <c r="F26" s="101" t="n">
        <v>0</v>
      </c>
      <c r="G26" s="101" t="n">
        <v>2</v>
      </c>
      <c r="H26" s="101" t="n">
        <v>0</v>
      </c>
      <c r="I26" s="101" t="n">
        <v>0</v>
      </c>
      <c r="J26" s="101" t="n">
        <v>0</v>
      </c>
      <c r="K26" s="101" t="n">
        <v>0</v>
      </c>
      <c r="L26" s="101" t="n">
        <v>0</v>
      </c>
      <c r="M26" s="101" t="n">
        <v>0</v>
      </c>
      <c r="N26" s="101" t="n">
        <v>0</v>
      </c>
      <c r="O26" s="103" t="n">
        <v>17</v>
      </c>
      <c r="P26" s="104" t="n">
        <f aca="false">O26/O25*100</f>
        <v>100</v>
      </c>
    </row>
    <row r="28" customFormat="false" ht="34.5" hidden="false" customHeight="true" outlineLevel="0" collapsed="false">
      <c r="L28" s="106" t="s">
        <v>217</v>
      </c>
      <c r="M28" s="106"/>
      <c r="N28" s="106"/>
      <c r="O28" s="106"/>
      <c r="P28" s="107" t="n">
        <f aca="false">(P26)/1</f>
        <v>100</v>
      </c>
    </row>
    <row r="29" customFormat="false" ht="7.5" hidden="false" customHeight="true" outlineLevel="0" collapsed="false">
      <c r="L29" s="147"/>
      <c r="M29" s="147"/>
      <c r="N29" s="147"/>
      <c r="O29" s="147"/>
      <c r="P29" s="107"/>
    </row>
    <row r="30" customFormat="false" ht="15" hidden="false" customHeight="true" outlineLevel="0" collapsed="false">
      <c r="A30" s="94" t="s">
        <v>191</v>
      </c>
      <c r="B30" s="94"/>
      <c r="C30" s="94"/>
      <c r="D30" s="94"/>
      <c r="E30" s="94"/>
      <c r="F30" s="94"/>
      <c r="G30" s="94"/>
      <c r="H30" s="94"/>
      <c r="I30" s="94"/>
      <c r="J30" s="94"/>
      <c r="K30" s="94"/>
      <c r="L30" s="94"/>
      <c r="M30" s="94"/>
      <c r="N30" s="94"/>
      <c r="O30" s="94"/>
      <c r="P30" s="94"/>
    </row>
    <row r="31" customFormat="false" ht="15" hidden="false" customHeight="true" outlineLevel="0" collapsed="false">
      <c r="A31" s="41"/>
      <c r="B31" s="41"/>
      <c r="C31" s="41"/>
      <c r="D31" s="41"/>
    </row>
    <row r="32" customFormat="false" ht="15" hidden="false" customHeight="true" outlineLevel="0" collapsed="false">
      <c r="A32" s="8" t="s">
        <v>75</v>
      </c>
      <c r="B32" s="8" t="s">
        <v>192</v>
      </c>
      <c r="C32" s="8" t="s">
        <v>193</v>
      </c>
      <c r="D32" s="8" t="s">
        <v>194</v>
      </c>
      <c r="E32" s="8"/>
      <c r="F32" s="8"/>
      <c r="G32" s="8"/>
      <c r="H32" s="8"/>
      <c r="I32" s="8"/>
      <c r="J32" s="8"/>
      <c r="K32" s="8"/>
      <c r="L32" s="8"/>
      <c r="M32" s="8"/>
      <c r="N32" s="8"/>
      <c r="O32" s="8" t="s">
        <v>195</v>
      </c>
      <c r="P32" s="96" t="s">
        <v>196</v>
      </c>
    </row>
    <row r="33" customFormat="false" ht="31.5" hidden="false" customHeight="true" outlineLevel="0" collapsed="false">
      <c r="A33" s="8"/>
      <c r="B33" s="8"/>
      <c r="C33" s="8"/>
      <c r="D33" s="13" t="s">
        <v>197</v>
      </c>
      <c r="E33" s="13" t="s">
        <v>198</v>
      </c>
      <c r="F33" s="13" t="s">
        <v>199</v>
      </c>
      <c r="G33" s="13" t="s">
        <v>200</v>
      </c>
      <c r="H33" s="13" t="s">
        <v>201</v>
      </c>
      <c r="I33" s="13" t="s">
        <v>202</v>
      </c>
      <c r="J33" s="13" t="s">
        <v>203</v>
      </c>
      <c r="K33" s="13" t="s">
        <v>204</v>
      </c>
      <c r="L33" s="13" t="s">
        <v>205</v>
      </c>
      <c r="M33" s="13" t="s">
        <v>206</v>
      </c>
      <c r="N33" s="13" t="s">
        <v>207</v>
      </c>
      <c r="O33" s="8"/>
      <c r="P33" s="96"/>
    </row>
    <row r="34" customFormat="false" ht="15" hidden="false" customHeight="true" outlineLevel="0" collapsed="false">
      <c r="A34" s="97" t="n">
        <v>1</v>
      </c>
      <c r="B34" s="8" t="n">
        <v>2</v>
      </c>
      <c r="C34" s="8" t="n">
        <v>3</v>
      </c>
      <c r="D34" s="8" t="n">
        <v>4</v>
      </c>
      <c r="E34" s="97" t="n">
        <v>5</v>
      </c>
      <c r="F34" s="97" t="n">
        <v>6</v>
      </c>
      <c r="G34" s="97" t="n">
        <v>7</v>
      </c>
      <c r="H34" s="97" t="n">
        <v>8</v>
      </c>
      <c r="I34" s="97" t="n">
        <v>9</v>
      </c>
      <c r="J34" s="97" t="n">
        <v>10</v>
      </c>
      <c r="K34" s="97" t="n">
        <v>11</v>
      </c>
      <c r="L34" s="97" t="n">
        <v>12</v>
      </c>
      <c r="M34" s="97" t="n">
        <v>13</v>
      </c>
      <c r="N34" s="97" t="n">
        <v>14</v>
      </c>
      <c r="O34" s="97" t="n">
        <v>15</v>
      </c>
      <c r="P34" s="97"/>
    </row>
    <row r="35" customFormat="false" ht="15" hidden="false" customHeight="true" outlineLevel="0" collapsed="false">
      <c r="A35" s="98" t="s">
        <v>256</v>
      </c>
      <c r="B35" s="98"/>
      <c r="C35" s="98"/>
      <c r="D35" s="98"/>
      <c r="E35" s="98"/>
      <c r="F35" s="98"/>
      <c r="G35" s="98"/>
      <c r="H35" s="98"/>
      <c r="I35" s="98"/>
      <c r="J35" s="98"/>
      <c r="K35" s="98"/>
      <c r="L35" s="98"/>
      <c r="M35" s="98"/>
      <c r="N35" s="98"/>
      <c r="O35" s="98"/>
      <c r="P35" s="98"/>
    </row>
    <row r="36" customFormat="false" ht="25.5" hidden="false" customHeight="true" outlineLevel="0" collapsed="false">
      <c r="A36" s="99" t="n">
        <v>1</v>
      </c>
      <c r="B36" s="108" t="s">
        <v>219</v>
      </c>
      <c r="C36" s="108"/>
      <c r="D36" s="108"/>
      <c r="E36" s="108"/>
      <c r="F36" s="108"/>
      <c r="G36" s="108"/>
      <c r="H36" s="108"/>
      <c r="I36" s="108"/>
      <c r="J36" s="108"/>
      <c r="K36" s="108"/>
      <c r="L36" s="108"/>
      <c r="M36" s="108"/>
      <c r="N36" s="108"/>
      <c r="O36" s="108"/>
      <c r="P36" s="108"/>
    </row>
    <row r="37" customFormat="false" ht="15" hidden="false" customHeight="true" outlineLevel="0" collapsed="false">
      <c r="A37" s="99"/>
      <c r="B37" s="13" t="s">
        <v>210</v>
      </c>
      <c r="C37" s="13" t="s">
        <v>211</v>
      </c>
      <c r="D37" s="101" t="n">
        <v>0</v>
      </c>
      <c r="E37" s="101" t="n">
        <v>0</v>
      </c>
      <c r="F37" s="101" t="n">
        <v>1</v>
      </c>
      <c r="G37" s="101" t="n">
        <v>0</v>
      </c>
      <c r="H37" s="101" t="n">
        <v>0</v>
      </c>
      <c r="I37" s="101" t="n">
        <v>1</v>
      </c>
      <c r="J37" s="101" t="n">
        <v>0</v>
      </c>
      <c r="K37" s="101" t="n">
        <v>5</v>
      </c>
      <c r="L37" s="101" t="n">
        <v>0</v>
      </c>
      <c r="M37" s="101" t="n">
        <v>1</v>
      </c>
      <c r="N37" s="101" t="n">
        <v>0</v>
      </c>
      <c r="O37" s="101" t="n">
        <v>8</v>
      </c>
      <c r="P37" s="102"/>
    </row>
    <row r="38" customFormat="false" ht="15" hidden="false" customHeight="true" outlineLevel="0" collapsed="false">
      <c r="A38" s="99"/>
      <c r="B38" s="13" t="s">
        <v>212</v>
      </c>
      <c r="C38" s="13" t="s">
        <v>211</v>
      </c>
      <c r="D38" s="101" t="n">
        <v>0</v>
      </c>
      <c r="E38" s="101" t="n">
        <v>0</v>
      </c>
      <c r="F38" s="101" t="n">
        <v>1</v>
      </c>
      <c r="G38" s="101" t="n">
        <v>0</v>
      </c>
      <c r="H38" s="101" t="n">
        <v>0</v>
      </c>
      <c r="I38" s="101" t="n">
        <v>1</v>
      </c>
      <c r="J38" s="101" t="n">
        <v>0</v>
      </c>
      <c r="K38" s="101" t="n">
        <v>5</v>
      </c>
      <c r="L38" s="101" t="n">
        <v>0</v>
      </c>
      <c r="M38" s="101" t="n">
        <v>1</v>
      </c>
      <c r="N38" s="101" t="n">
        <v>0</v>
      </c>
      <c r="O38" s="103" t="n">
        <v>8</v>
      </c>
      <c r="P38" s="104" t="n">
        <f aca="false">O38/O37*100</f>
        <v>100</v>
      </c>
    </row>
    <row r="40" customFormat="false" ht="34.5" hidden="false" customHeight="true" outlineLevel="0" collapsed="false">
      <c r="L40" s="106" t="s">
        <v>217</v>
      </c>
      <c r="M40" s="106"/>
      <c r="N40" s="106"/>
      <c r="O40" s="106"/>
      <c r="P40" s="107" t="n">
        <f aca="false">(P38)/1</f>
        <v>100</v>
      </c>
    </row>
    <row r="41" customFormat="false" ht="15" hidden="false" customHeight="true" outlineLevel="0" collapsed="false">
      <c r="A41" s="94" t="s">
        <v>191</v>
      </c>
      <c r="B41" s="94"/>
      <c r="C41" s="94"/>
      <c r="D41" s="94"/>
      <c r="E41" s="94"/>
      <c r="F41" s="94"/>
      <c r="G41" s="94"/>
      <c r="H41" s="94"/>
      <c r="I41" s="94"/>
      <c r="J41" s="94"/>
      <c r="K41" s="94"/>
      <c r="L41" s="94"/>
      <c r="M41" s="94"/>
      <c r="N41" s="94"/>
      <c r="O41" s="94"/>
      <c r="P41" s="94"/>
    </row>
    <row r="42" customFormat="false" ht="15" hidden="false" customHeight="true" outlineLevel="0" collapsed="false">
      <c r="A42" s="41"/>
      <c r="B42" s="41"/>
      <c r="C42" s="41"/>
      <c r="D42" s="41"/>
    </row>
    <row r="43" customFormat="false" ht="15" hidden="false" customHeight="true" outlineLevel="0" collapsed="false">
      <c r="A43" s="8" t="s">
        <v>75</v>
      </c>
      <c r="B43" s="8" t="s">
        <v>192</v>
      </c>
      <c r="C43" s="8" t="s">
        <v>193</v>
      </c>
      <c r="D43" s="8" t="s">
        <v>194</v>
      </c>
      <c r="E43" s="8"/>
      <c r="F43" s="8"/>
      <c r="G43" s="8"/>
      <c r="H43" s="8"/>
      <c r="I43" s="8"/>
      <c r="J43" s="8"/>
      <c r="K43" s="8"/>
      <c r="L43" s="8"/>
      <c r="M43" s="8"/>
      <c r="N43" s="8"/>
      <c r="O43" s="8" t="s">
        <v>195</v>
      </c>
      <c r="P43" s="96" t="s">
        <v>196</v>
      </c>
    </row>
    <row r="44" customFormat="false" ht="24" hidden="false" customHeight="true" outlineLevel="0" collapsed="false">
      <c r="A44" s="8"/>
      <c r="B44" s="8"/>
      <c r="C44" s="8"/>
      <c r="D44" s="13" t="s">
        <v>197</v>
      </c>
      <c r="E44" s="13" t="s">
        <v>198</v>
      </c>
      <c r="F44" s="13" t="s">
        <v>199</v>
      </c>
      <c r="G44" s="13" t="s">
        <v>200</v>
      </c>
      <c r="H44" s="13" t="s">
        <v>201</v>
      </c>
      <c r="I44" s="13" t="s">
        <v>202</v>
      </c>
      <c r="J44" s="13" t="s">
        <v>203</v>
      </c>
      <c r="K44" s="13" t="s">
        <v>204</v>
      </c>
      <c r="L44" s="13" t="s">
        <v>205</v>
      </c>
      <c r="M44" s="13" t="s">
        <v>206</v>
      </c>
      <c r="N44" s="13" t="s">
        <v>207</v>
      </c>
      <c r="O44" s="8"/>
      <c r="P44" s="96"/>
    </row>
    <row r="45" customFormat="false" ht="15" hidden="false" customHeight="true" outlineLevel="0" collapsed="false">
      <c r="A45" s="97" t="n">
        <v>1</v>
      </c>
      <c r="B45" s="8" t="n">
        <v>2</v>
      </c>
      <c r="C45" s="8" t="n">
        <v>3</v>
      </c>
      <c r="D45" s="8" t="n">
        <v>4</v>
      </c>
      <c r="E45" s="97" t="n">
        <v>5</v>
      </c>
      <c r="F45" s="97" t="n">
        <v>6</v>
      </c>
      <c r="G45" s="97" t="n">
        <v>7</v>
      </c>
      <c r="H45" s="97" t="n">
        <v>8</v>
      </c>
      <c r="I45" s="97" t="n">
        <v>9</v>
      </c>
      <c r="J45" s="97" t="n">
        <v>10</v>
      </c>
      <c r="K45" s="97" t="n">
        <v>11</v>
      </c>
      <c r="L45" s="97" t="n">
        <v>12</v>
      </c>
      <c r="M45" s="97" t="n">
        <v>13</v>
      </c>
      <c r="N45" s="97" t="n">
        <v>14</v>
      </c>
      <c r="O45" s="97" t="n">
        <v>15</v>
      </c>
      <c r="P45" s="97"/>
    </row>
    <row r="46" customFormat="false" ht="15" hidden="false" customHeight="true" outlineLevel="0" collapsed="false">
      <c r="A46" s="98" t="s">
        <v>216</v>
      </c>
      <c r="B46" s="98"/>
      <c r="C46" s="98"/>
      <c r="D46" s="98"/>
      <c r="E46" s="98"/>
      <c r="F46" s="98"/>
      <c r="G46" s="98"/>
      <c r="H46" s="98"/>
      <c r="I46" s="98"/>
      <c r="J46" s="98"/>
      <c r="K46" s="98"/>
      <c r="L46" s="98"/>
      <c r="M46" s="98"/>
      <c r="N46" s="98"/>
      <c r="O46" s="98"/>
      <c r="P46" s="98"/>
    </row>
    <row r="47" customFormat="false" ht="45" hidden="true" customHeight="true" outlineLevel="0" collapsed="false">
      <c r="A47" s="99" t="n">
        <v>2</v>
      </c>
      <c r="B47" s="105" t="s">
        <v>213</v>
      </c>
      <c r="C47" s="105"/>
      <c r="D47" s="105"/>
      <c r="E47" s="105"/>
      <c r="F47" s="105"/>
      <c r="G47" s="105"/>
      <c r="H47" s="105"/>
      <c r="I47" s="105"/>
      <c r="J47" s="105"/>
      <c r="K47" s="105"/>
      <c r="L47" s="105"/>
      <c r="M47" s="105"/>
      <c r="N47" s="105"/>
      <c r="O47" s="105"/>
      <c r="P47" s="105"/>
    </row>
    <row r="48" customFormat="false" ht="15" hidden="true" customHeight="true" outlineLevel="0" collapsed="false">
      <c r="A48" s="99"/>
      <c r="B48" s="13" t="s">
        <v>210</v>
      </c>
      <c r="C48" s="13" t="s">
        <v>214</v>
      </c>
      <c r="D48" s="69" t="n">
        <v>0</v>
      </c>
      <c r="E48" s="69" t="n">
        <v>0</v>
      </c>
      <c r="F48" s="69" t="n">
        <v>0</v>
      </c>
      <c r="G48" s="69" t="n">
        <v>1</v>
      </c>
      <c r="H48" s="69" t="n">
        <v>0</v>
      </c>
      <c r="I48" s="69" t="n">
        <v>0</v>
      </c>
      <c r="J48" s="69" t="n">
        <v>0</v>
      </c>
      <c r="K48" s="69" t="n">
        <v>0</v>
      </c>
      <c r="L48" s="69" t="n">
        <v>0</v>
      </c>
      <c r="M48" s="69" t="n">
        <v>0</v>
      </c>
      <c r="N48" s="69" t="n">
        <v>0</v>
      </c>
      <c r="O48" s="69" t="n">
        <v>1</v>
      </c>
      <c r="P48" s="102"/>
    </row>
    <row r="49" customFormat="false" ht="21" hidden="true" customHeight="true" outlineLevel="0" collapsed="false">
      <c r="A49" s="99"/>
      <c r="B49" s="13" t="s">
        <v>212</v>
      </c>
      <c r="C49" s="13" t="s">
        <v>214</v>
      </c>
      <c r="D49" s="69" t="n">
        <v>0</v>
      </c>
      <c r="E49" s="69" t="n">
        <v>0</v>
      </c>
      <c r="F49" s="69" t="n">
        <v>0</v>
      </c>
      <c r="G49" s="69" t="n">
        <v>1</v>
      </c>
      <c r="H49" s="69" t="n">
        <v>0</v>
      </c>
      <c r="I49" s="69" t="n">
        <v>0</v>
      </c>
      <c r="J49" s="69" t="n">
        <v>0</v>
      </c>
      <c r="K49" s="69" t="n">
        <v>0</v>
      </c>
      <c r="L49" s="69" t="n">
        <v>0</v>
      </c>
      <c r="M49" s="69" t="n">
        <v>0</v>
      </c>
      <c r="N49" s="69" t="n">
        <v>0</v>
      </c>
      <c r="O49" s="69" t="n">
        <v>1</v>
      </c>
      <c r="P49" s="104" t="n">
        <f aca="false">O49/O48*100</f>
        <v>100</v>
      </c>
    </row>
    <row r="50" customFormat="false" ht="27.75" hidden="false" customHeight="true" outlineLevel="0" collapsed="false">
      <c r="A50" s="99" t="n">
        <v>1</v>
      </c>
      <c r="B50" s="108" t="s">
        <v>219</v>
      </c>
      <c r="C50" s="108"/>
      <c r="D50" s="108"/>
      <c r="E50" s="108"/>
      <c r="F50" s="108"/>
      <c r="G50" s="108"/>
      <c r="H50" s="108"/>
      <c r="I50" s="108"/>
      <c r="J50" s="108"/>
      <c r="K50" s="108"/>
      <c r="L50" s="108"/>
      <c r="M50" s="108"/>
      <c r="N50" s="108"/>
      <c r="O50" s="108"/>
      <c r="P50" s="108"/>
    </row>
    <row r="51" customFormat="false" ht="15" hidden="false" customHeight="true" outlineLevel="0" collapsed="false">
      <c r="A51" s="99"/>
      <c r="B51" s="13" t="s">
        <v>210</v>
      </c>
      <c r="C51" s="13" t="s">
        <v>211</v>
      </c>
      <c r="D51" s="101" t="n">
        <v>0</v>
      </c>
      <c r="E51" s="101" t="n">
        <v>0</v>
      </c>
      <c r="F51" s="101" t="n">
        <v>2</v>
      </c>
      <c r="G51" s="101" t="n">
        <v>0</v>
      </c>
      <c r="H51" s="101" t="n">
        <v>0</v>
      </c>
      <c r="I51" s="101" t="n">
        <v>3</v>
      </c>
      <c r="J51" s="101" t="n">
        <v>0</v>
      </c>
      <c r="K51" s="101" t="n">
        <v>0</v>
      </c>
      <c r="L51" s="101" t="n">
        <v>3</v>
      </c>
      <c r="M51" s="101" t="n">
        <v>0</v>
      </c>
      <c r="N51" s="101" t="n">
        <v>0</v>
      </c>
      <c r="O51" s="101" t="n">
        <v>10</v>
      </c>
      <c r="P51" s="102"/>
    </row>
    <row r="52" customFormat="false" ht="15" hidden="false" customHeight="true" outlineLevel="0" collapsed="false">
      <c r="A52" s="99"/>
      <c r="B52" s="13" t="s">
        <v>212</v>
      </c>
      <c r="C52" s="13" t="s">
        <v>211</v>
      </c>
      <c r="D52" s="101" t="n">
        <v>0</v>
      </c>
      <c r="E52" s="101" t="n">
        <v>0</v>
      </c>
      <c r="F52" s="101" t="n">
        <v>2</v>
      </c>
      <c r="G52" s="101" t="n">
        <v>0</v>
      </c>
      <c r="H52" s="101" t="n">
        <v>0</v>
      </c>
      <c r="I52" s="101" t="n">
        <v>3</v>
      </c>
      <c r="J52" s="101" t="n">
        <v>0</v>
      </c>
      <c r="K52" s="101" t="n">
        <v>0</v>
      </c>
      <c r="L52" s="101" t="n">
        <v>3</v>
      </c>
      <c r="M52" s="101" t="n">
        <v>0</v>
      </c>
      <c r="N52" s="101" t="n">
        <v>0</v>
      </c>
      <c r="O52" s="103" t="n">
        <v>10</v>
      </c>
      <c r="P52" s="104" t="n">
        <f aca="false">O52/O51*100</f>
        <v>100</v>
      </c>
    </row>
    <row r="54" customFormat="false" ht="34.5" hidden="false" customHeight="true" outlineLevel="0" collapsed="false">
      <c r="L54" s="106" t="s">
        <v>217</v>
      </c>
      <c r="M54" s="106"/>
      <c r="N54" s="106"/>
      <c r="O54" s="106"/>
      <c r="P54" s="107" t="n">
        <f aca="false">(P49+P52)/2</f>
        <v>100</v>
      </c>
    </row>
    <row r="56" customFormat="false" ht="15" hidden="false" customHeight="true" outlineLevel="0" collapsed="false">
      <c r="A56" s="94" t="s">
        <v>191</v>
      </c>
      <c r="B56" s="94"/>
      <c r="C56" s="94"/>
      <c r="D56" s="94"/>
      <c r="E56" s="94"/>
      <c r="F56" s="94"/>
      <c r="G56" s="94"/>
      <c r="H56" s="94"/>
      <c r="I56" s="94"/>
      <c r="J56" s="94"/>
      <c r="K56" s="94"/>
      <c r="L56" s="94"/>
      <c r="M56" s="94"/>
      <c r="N56" s="94"/>
      <c r="O56" s="94"/>
      <c r="P56" s="94"/>
    </row>
    <row r="57" customFormat="false" ht="15" hidden="false" customHeight="true" outlineLevel="0" collapsed="false">
      <c r="A57" s="41"/>
      <c r="B57" s="41"/>
      <c r="C57" s="41"/>
      <c r="D57" s="41"/>
    </row>
    <row r="58" customFormat="false" ht="24" hidden="false" customHeight="true" outlineLevel="0" collapsed="false">
      <c r="A58" s="8" t="s">
        <v>75</v>
      </c>
      <c r="B58" s="8" t="s">
        <v>192</v>
      </c>
      <c r="C58" s="8" t="s">
        <v>193</v>
      </c>
      <c r="D58" s="8" t="s">
        <v>194</v>
      </c>
      <c r="E58" s="8"/>
      <c r="F58" s="8"/>
      <c r="G58" s="8"/>
      <c r="H58" s="8"/>
      <c r="I58" s="8"/>
      <c r="J58" s="8"/>
      <c r="K58" s="8"/>
      <c r="L58" s="8"/>
      <c r="M58" s="8"/>
      <c r="N58" s="8"/>
      <c r="O58" s="8" t="s">
        <v>195</v>
      </c>
      <c r="P58" s="96" t="s">
        <v>196</v>
      </c>
    </row>
    <row r="59" customFormat="false" ht="15" hidden="false" customHeight="true" outlineLevel="0" collapsed="false">
      <c r="A59" s="8"/>
      <c r="B59" s="8"/>
      <c r="C59" s="8"/>
      <c r="D59" s="13" t="s">
        <v>197</v>
      </c>
      <c r="E59" s="13" t="s">
        <v>198</v>
      </c>
      <c r="F59" s="13" t="s">
        <v>199</v>
      </c>
      <c r="G59" s="13" t="s">
        <v>200</v>
      </c>
      <c r="H59" s="13" t="s">
        <v>201</v>
      </c>
      <c r="I59" s="13" t="s">
        <v>202</v>
      </c>
      <c r="J59" s="13" t="s">
        <v>203</v>
      </c>
      <c r="K59" s="13" t="s">
        <v>204</v>
      </c>
      <c r="L59" s="13" t="s">
        <v>205</v>
      </c>
      <c r="M59" s="13" t="s">
        <v>206</v>
      </c>
      <c r="N59" s="13" t="s">
        <v>207</v>
      </c>
      <c r="O59" s="8"/>
      <c r="P59" s="96"/>
    </row>
    <row r="60" customFormat="false" ht="15" hidden="false" customHeight="true" outlineLevel="0" collapsed="false">
      <c r="A60" s="97" t="n">
        <v>1</v>
      </c>
      <c r="B60" s="8" t="n">
        <v>2</v>
      </c>
      <c r="C60" s="8" t="n">
        <v>3</v>
      </c>
      <c r="D60" s="8" t="n">
        <v>4</v>
      </c>
      <c r="E60" s="97" t="n">
        <v>5</v>
      </c>
      <c r="F60" s="97" t="n">
        <v>6</v>
      </c>
      <c r="G60" s="97" t="n">
        <v>7</v>
      </c>
      <c r="H60" s="97" t="n">
        <v>8</v>
      </c>
      <c r="I60" s="97" t="n">
        <v>9</v>
      </c>
      <c r="J60" s="97" t="n">
        <v>10</v>
      </c>
      <c r="K60" s="97" t="n">
        <v>11</v>
      </c>
      <c r="L60" s="97" t="n">
        <v>12</v>
      </c>
      <c r="M60" s="97" t="n">
        <v>13</v>
      </c>
      <c r="N60" s="97" t="n">
        <v>14</v>
      </c>
      <c r="O60" s="97" t="n">
        <v>15</v>
      </c>
      <c r="P60" s="97"/>
    </row>
    <row r="61" customFormat="false" ht="15" hidden="false" customHeight="true" outlineLevel="0" collapsed="false">
      <c r="A61" s="98" t="s">
        <v>220</v>
      </c>
      <c r="B61" s="98"/>
      <c r="C61" s="98"/>
      <c r="D61" s="98"/>
      <c r="E61" s="98"/>
      <c r="F61" s="98"/>
      <c r="G61" s="98"/>
      <c r="H61" s="98"/>
      <c r="I61" s="98"/>
      <c r="J61" s="98"/>
      <c r="K61" s="98"/>
      <c r="L61" s="98"/>
      <c r="M61" s="98"/>
      <c r="N61" s="98"/>
      <c r="O61" s="98"/>
      <c r="P61" s="98"/>
    </row>
    <row r="62" customFormat="false" ht="24.75" hidden="false" customHeight="true" outlineLevel="0" collapsed="false">
      <c r="A62" s="99" t="n">
        <v>1</v>
      </c>
      <c r="B62" s="108" t="s">
        <v>219</v>
      </c>
      <c r="C62" s="108"/>
      <c r="D62" s="108"/>
      <c r="E62" s="108"/>
      <c r="F62" s="108"/>
      <c r="G62" s="108"/>
      <c r="H62" s="108"/>
      <c r="I62" s="108"/>
      <c r="J62" s="108"/>
      <c r="K62" s="108"/>
      <c r="L62" s="108"/>
      <c r="M62" s="108"/>
      <c r="N62" s="108"/>
      <c r="O62" s="108"/>
      <c r="P62" s="108"/>
    </row>
    <row r="63" customFormat="false" ht="15" hidden="false" customHeight="true" outlineLevel="0" collapsed="false">
      <c r="A63" s="99"/>
      <c r="B63" s="13" t="s">
        <v>210</v>
      </c>
      <c r="C63" s="13" t="s">
        <v>211</v>
      </c>
      <c r="D63" s="101" t="n">
        <v>0</v>
      </c>
      <c r="E63" s="101" t="n">
        <v>0</v>
      </c>
      <c r="F63" s="101" t="n">
        <v>0</v>
      </c>
      <c r="G63" s="101" t="n">
        <v>2</v>
      </c>
      <c r="H63" s="101" t="n">
        <v>0</v>
      </c>
      <c r="I63" s="101" t="n">
        <v>0</v>
      </c>
      <c r="J63" s="101" t="n">
        <v>0</v>
      </c>
      <c r="K63" s="101" t="n">
        <v>0</v>
      </c>
      <c r="L63" s="101" t="n">
        <v>0</v>
      </c>
      <c r="M63" s="101" t="n">
        <v>0</v>
      </c>
      <c r="N63" s="101" t="n">
        <v>0</v>
      </c>
      <c r="O63" s="101" t="n">
        <v>2</v>
      </c>
      <c r="P63" s="102"/>
    </row>
    <row r="64" customFormat="false" ht="15" hidden="false" customHeight="true" outlineLevel="0" collapsed="false">
      <c r="A64" s="99"/>
      <c r="B64" s="13" t="s">
        <v>212</v>
      </c>
      <c r="C64" s="13" t="s">
        <v>211</v>
      </c>
      <c r="D64" s="101" t="n">
        <v>0</v>
      </c>
      <c r="E64" s="101" t="n">
        <v>0</v>
      </c>
      <c r="F64" s="101" t="n">
        <v>0</v>
      </c>
      <c r="G64" s="101" t="n">
        <v>2</v>
      </c>
      <c r="H64" s="101" t="n">
        <v>0</v>
      </c>
      <c r="I64" s="101" t="n">
        <v>0</v>
      </c>
      <c r="J64" s="101" t="n">
        <v>0</v>
      </c>
      <c r="K64" s="101" t="n">
        <v>0</v>
      </c>
      <c r="L64" s="101" t="n">
        <v>0</v>
      </c>
      <c r="M64" s="101" t="n">
        <v>0</v>
      </c>
      <c r="N64" s="101" t="n">
        <v>0</v>
      </c>
      <c r="O64" s="103" t="n">
        <v>2</v>
      </c>
      <c r="P64" s="104" t="n">
        <f aca="false">O64/O63*100</f>
        <v>100</v>
      </c>
    </row>
    <row r="65" customFormat="false" ht="13.5" hidden="false" customHeight="true" outlineLevel="0" collapsed="false"/>
    <row r="66" customFormat="false" ht="34.5" hidden="false" customHeight="true" outlineLevel="0" collapsed="false">
      <c r="L66" s="106" t="s">
        <v>217</v>
      </c>
      <c r="M66" s="106"/>
      <c r="N66" s="106"/>
      <c r="O66" s="106"/>
      <c r="P66" s="107" t="n">
        <f aca="false">(P64)/1</f>
        <v>100</v>
      </c>
    </row>
    <row r="67" customFormat="false" ht="15.75" hidden="false" customHeight="true" outlineLevel="0" collapsed="false">
      <c r="A67" s="94" t="s">
        <v>191</v>
      </c>
      <c r="B67" s="94"/>
      <c r="C67" s="94"/>
      <c r="D67" s="94"/>
      <c r="E67" s="94"/>
      <c r="F67" s="94"/>
      <c r="G67" s="94"/>
      <c r="H67" s="94"/>
      <c r="I67" s="94"/>
      <c r="J67" s="94"/>
      <c r="K67" s="94"/>
      <c r="L67" s="94"/>
      <c r="M67" s="94"/>
      <c r="N67" s="94"/>
      <c r="O67" s="94"/>
      <c r="P67" s="94"/>
    </row>
    <row r="68" customFormat="false" ht="15" hidden="false" customHeight="false" outlineLevel="0" collapsed="false">
      <c r="A68" s="41"/>
      <c r="B68" s="41"/>
      <c r="C68" s="41"/>
      <c r="D68" s="41"/>
    </row>
    <row r="69" customFormat="false" ht="15" hidden="false" customHeight="true" outlineLevel="0" collapsed="false">
      <c r="A69" s="8" t="s">
        <v>75</v>
      </c>
      <c r="B69" s="8" t="s">
        <v>192</v>
      </c>
      <c r="C69" s="8" t="s">
        <v>193</v>
      </c>
      <c r="D69" s="8" t="s">
        <v>194</v>
      </c>
      <c r="E69" s="8"/>
      <c r="F69" s="8"/>
      <c r="G69" s="8"/>
      <c r="H69" s="8"/>
      <c r="I69" s="8"/>
      <c r="J69" s="8"/>
      <c r="K69" s="8"/>
      <c r="L69" s="8"/>
      <c r="M69" s="8"/>
      <c r="N69" s="8"/>
      <c r="O69" s="8" t="s">
        <v>195</v>
      </c>
      <c r="P69" s="96" t="s">
        <v>196</v>
      </c>
    </row>
    <row r="70" customFormat="false" ht="24.75" hidden="false" customHeight="true" outlineLevel="0" collapsed="false">
      <c r="A70" s="8"/>
      <c r="B70" s="8"/>
      <c r="C70" s="8"/>
      <c r="D70" s="13" t="s">
        <v>197</v>
      </c>
      <c r="E70" s="13" t="s">
        <v>198</v>
      </c>
      <c r="F70" s="13" t="s">
        <v>199</v>
      </c>
      <c r="G70" s="13" t="s">
        <v>200</v>
      </c>
      <c r="H70" s="13" t="s">
        <v>201</v>
      </c>
      <c r="I70" s="13" t="s">
        <v>202</v>
      </c>
      <c r="J70" s="13" t="s">
        <v>203</v>
      </c>
      <c r="K70" s="13" t="s">
        <v>204</v>
      </c>
      <c r="L70" s="13" t="s">
        <v>205</v>
      </c>
      <c r="M70" s="13" t="s">
        <v>206</v>
      </c>
      <c r="N70" s="13" t="s">
        <v>207</v>
      </c>
      <c r="O70" s="8"/>
      <c r="P70" s="96"/>
    </row>
    <row r="71" customFormat="false" ht="15" hidden="false" customHeight="false" outlineLevel="0" collapsed="false">
      <c r="A71" s="97" t="n">
        <v>1</v>
      </c>
      <c r="B71" s="8" t="n">
        <v>2</v>
      </c>
      <c r="C71" s="8" t="n">
        <v>3</v>
      </c>
      <c r="D71" s="8" t="n">
        <v>4</v>
      </c>
      <c r="E71" s="97" t="n">
        <v>5</v>
      </c>
      <c r="F71" s="97" t="n">
        <v>6</v>
      </c>
      <c r="G71" s="97" t="n">
        <v>7</v>
      </c>
      <c r="H71" s="97" t="n">
        <v>8</v>
      </c>
      <c r="I71" s="97" t="n">
        <v>9</v>
      </c>
      <c r="J71" s="97" t="n">
        <v>10</v>
      </c>
      <c r="K71" s="97" t="n">
        <v>11</v>
      </c>
      <c r="L71" s="97" t="n">
        <v>12</v>
      </c>
      <c r="M71" s="97" t="n">
        <v>13</v>
      </c>
      <c r="N71" s="97" t="n">
        <v>14</v>
      </c>
      <c r="O71" s="97" t="n">
        <v>15</v>
      </c>
      <c r="P71" s="97"/>
    </row>
    <row r="72" customFormat="false" ht="13.5" hidden="false" customHeight="true" outlineLevel="0" collapsed="false">
      <c r="A72" s="98" t="s">
        <v>360</v>
      </c>
      <c r="B72" s="98"/>
      <c r="C72" s="98"/>
      <c r="D72" s="98"/>
      <c r="E72" s="98"/>
      <c r="F72" s="98"/>
      <c r="G72" s="98"/>
      <c r="H72" s="98"/>
      <c r="I72" s="98"/>
      <c r="J72" s="98"/>
      <c r="K72" s="98"/>
      <c r="L72" s="98"/>
      <c r="M72" s="98"/>
      <c r="N72" s="98"/>
      <c r="O72" s="98"/>
      <c r="P72" s="98"/>
    </row>
    <row r="73" customFormat="false" ht="30" hidden="false" customHeight="true" outlineLevel="0" collapsed="false">
      <c r="A73" s="99" t="n">
        <v>1</v>
      </c>
      <c r="B73" s="108" t="s">
        <v>219</v>
      </c>
      <c r="C73" s="108"/>
      <c r="D73" s="108"/>
      <c r="E73" s="108"/>
      <c r="F73" s="108"/>
      <c r="G73" s="108"/>
      <c r="H73" s="108"/>
      <c r="I73" s="108"/>
      <c r="J73" s="108"/>
      <c r="K73" s="108"/>
      <c r="L73" s="108"/>
      <c r="M73" s="108"/>
      <c r="N73" s="108"/>
      <c r="O73" s="108"/>
      <c r="P73" s="108"/>
    </row>
    <row r="74" customFormat="false" ht="19.5" hidden="false" customHeight="true" outlineLevel="0" collapsed="false">
      <c r="A74" s="99"/>
      <c r="B74" s="13" t="s">
        <v>210</v>
      </c>
      <c r="C74" s="13" t="s">
        <v>211</v>
      </c>
      <c r="D74" s="101" t="n">
        <v>0</v>
      </c>
      <c r="E74" s="101" t="n">
        <v>0</v>
      </c>
      <c r="F74" s="101" t="n">
        <v>0</v>
      </c>
      <c r="G74" s="101" t="n">
        <v>0</v>
      </c>
      <c r="H74" s="101" t="n">
        <v>0</v>
      </c>
      <c r="I74" s="101" t="n">
        <v>0</v>
      </c>
      <c r="J74" s="101" t="n">
        <v>0</v>
      </c>
      <c r="K74" s="101" t="n">
        <v>0</v>
      </c>
      <c r="L74" s="101" t="n">
        <v>0</v>
      </c>
      <c r="M74" s="101" t="n">
        <v>0</v>
      </c>
      <c r="N74" s="101" t="n">
        <v>0</v>
      </c>
      <c r="O74" s="101" t="n">
        <v>1</v>
      </c>
      <c r="P74" s="102"/>
    </row>
    <row r="75" customFormat="false" ht="15" hidden="false" customHeight="false" outlineLevel="0" collapsed="false">
      <c r="A75" s="99"/>
      <c r="B75" s="13" t="s">
        <v>212</v>
      </c>
      <c r="C75" s="13" t="s">
        <v>211</v>
      </c>
      <c r="D75" s="101" t="n">
        <v>0</v>
      </c>
      <c r="E75" s="101" t="n">
        <v>0</v>
      </c>
      <c r="F75" s="101" t="n">
        <v>0</v>
      </c>
      <c r="G75" s="101" t="n">
        <v>0</v>
      </c>
      <c r="H75" s="101" t="n">
        <v>0</v>
      </c>
      <c r="I75" s="101" t="n">
        <v>0</v>
      </c>
      <c r="J75" s="101" t="n">
        <v>0</v>
      </c>
      <c r="K75" s="101" t="n">
        <v>0</v>
      </c>
      <c r="L75" s="101" t="n">
        <v>0</v>
      </c>
      <c r="M75" s="101" t="n">
        <v>0</v>
      </c>
      <c r="N75" s="101" t="n">
        <v>0</v>
      </c>
      <c r="O75" s="103" t="n">
        <v>1</v>
      </c>
      <c r="P75" s="104" t="n">
        <f aca="false">O75/O74*100</f>
        <v>100</v>
      </c>
    </row>
    <row r="76" customFormat="false" ht="50.25" hidden="false" customHeight="true" outlineLevel="0" collapsed="false">
      <c r="A76" s="99" t="n">
        <v>2</v>
      </c>
      <c r="B76" s="105" t="s">
        <v>213</v>
      </c>
      <c r="C76" s="105"/>
      <c r="D76" s="105"/>
      <c r="E76" s="105"/>
      <c r="F76" s="105"/>
      <c r="G76" s="105"/>
      <c r="H76" s="105"/>
      <c r="I76" s="105"/>
      <c r="J76" s="105"/>
      <c r="K76" s="105"/>
      <c r="L76" s="105"/>
      <c r="M76" s="105"/>
      <c r="N76" s="105"/>
      <c r="O76" s="105"/>
      <c r="P76" s="105"/>
    </row>
    <row r="77" customFormat="false" ht="18" hidden="false" customHeight="true" outlineLevel="0" collapsed="false">
      <c r="A77" s="99"/>
      <c r="B77" s="13" t="s">
        <v>210</v>
      </c>
      <c r="C77" s="13" t="s">
        <v>214</v>
      </c>
      <c r="D77" s="69" t="n">
        <v>0</v>
      </c>
      <c r="E77" s="69" t="n">
        <v>0</v>
      </c>
      <c r="F77" s="69" t="n">
        <v>0</v>
      </c>
      <c r="G77" s="69" t="n">
        <v>0</v>
      </c>
      <c r="H77" s="69" t="n">
        <v>0</v>
      </c>
      <c r="I77" s="69" t="n">
        <v>0</v>
      </c>
      <c r="J77" s="69" t="n">
        <v>0</v>
      </c>
      <c r="K77" s="69" t="n">
        <v>0</v>
      </c>
      <c r="L77" s="69" t="n">
        <v>0</v>
      </c>
      <c r="M77" s="69" t="n">
        <v>1</v>
      </c>
      <c r="N77" s="69" t="n">
        <v>0</v>
      </c>
      <c r="O77" s="69" t="n">
        <v>1</v>
      </c>
      <c r="P77" s="102"/>
    </row>
    <row r="78" customFormat="false" ht="15" hidden="false" customHeight="false" outlineLevel="0" collapsed="false">
      <c r="A78" s="99"/>
      <c r="B78" s="13" t="s">
        <v>212</v>
      </c>
      <c r="C78" s="13" t="s">
        <v>214</v>
      </c>
      <c r="D78" s="69" t="n">
        <v>0</v>
      </c>
      <c r="E78" s="69" t="n">
        <v>0</v>
      </c>
      <c r="F78" s="69" t="n">
        <v>0</v>
      </c>
      <c r="G78" s="69" t="n">
        <v>0</v>
      </c>
      <c r="H78" s="69" t="n">
        <v>0</v>
      </c>
      <c r="I78" s="69" t="n">
        <v>0</v>
      </c>
      <c r="J78" s="69" t="n">
        <v>0</v>
      </c>
      <c r="K78" s="69" t="n">
        <v>0</v>
      </c>
      <c r="L78" s="69" t="n">
        <v>0</v>
      </c>
      <c r="M78" s="69" t="n">
        <v>1</v>
      </c>
      <c r="N78" s="69" t="n">
        <v>0</v>
      </c>
      <c r="O78" s="69" t="n">
        <v>1</v>
      </c>
      <c r="P78" s="104" t="n">
        <f aca="false">O78/O77*100</f>
        <v>100</v>
      </c>
    </row>
    <row r="79" customFormat="false" ht="15" hidden="false" customHeight="false" outlineLevel="0" collapsed="false">
      <c r="A79" s="148"/>
      <c r="B79" s="41"/>
      <c r="C79" s="41"/>
      <c r="D79" s="149"/>
      <c r="E79" s="149"/>
      <c r="F79" s="149"/>
      <c r="G79" s="149"/>
      <c r="H79" s="149"/>
      <c r="I79" s="149"/>
      <c r="J79" s="149"/>
      <c r="K79" s="149"/>
      <c r="L79" s="149"/>
      <c r="M79" s="149"/>
      <c r="N79" s="149"/>
      <c r="O79" s="149"/>
      <c r="P79" s="68"/>
    </row>
    <row r="80" customFormat="false" ht="54" hidden="false" customHeight="true" outlineLevel="0" collapsed="false">
      <c r="A80" s="148"/>
      <c r="B80" s="41"/>
      <c r="C80" s="41"/>
      <c r="D80" s="149"/>
      <c r="E80" s="149"/>
      <c r="F80" s="149"/>
      <c r="G80" s="149"/>
      <c r="H80" s="149"/>
      <c r="I80" s="149"/>
      <c r="J80" s="149"/>
      <c r="K80" s="149"/>
      <c r="L80" s="106" t="s">
        <v>217</v>
      </c>
      <c r="M80" s="106"/>
      <c r="N80" s="106"/>
      <c r="O80" s="106"/>
      <c r="P80" s="107" t="n">
        <f aca="false">(P75+P78)/2</f>
        <v>100</v>
      </c>
    </row>
    <row r="81" customFormat="false" ht="15" hidden="false" customHeight="true" outlineLevel="0" collapsed="false">
      <c r="A81" s="94" t="s">
        <v>191</v>
      </c>
      <c r="B81" s="94"/>
      <c r="C81" s="94"/>
      <c r="D81" s="94"/>
      <c r="E81" s="94"/>
      <c r="F81" s="94"/>
      <c r="G81" s="94"/>
      <c r="H81" s="94"/>
      <c r="I81" s="94"/>
      <c r="J81" s="94"/>
      <c r="K81" s="94"/>
      <c r="L81" s="94"/>
      <c r="M81" s="94"/>
      <c r="N81" s="94"/>
      <c r="O81" s="94"/>
      <c r="P81" s="94"/>
    </row>
    <row r="82" customFormat="false" ht="15" hidden="false" customHeight="true" outlineLevel="0" collapsed="false">
      <c r="A82" s="41"/>
      <c r="B82" s="41"/>
      <c r="C82" s="41"/>
      <c r="D82" s="41"/>
    </row>
    <row r="83" customFormat="false" ht="21.75" hidden="false" customHeight="true" outlineLevel="0" collapsed="false">
      <c r="A83" s="8" t="s">
        <v>75</v>
      </c>
      <c r="B83" s="8" t="s">
        <v>192</v>
      </c>
      <c r="C83" s="8" t="s">
        <v>193</v>
      </c>
      <c r="D83" s="8" t="s">
        <v>194</v>
      </c>
      <c r="E83" s="8"/>
      <c r="F83" s="8"/>
      <c r="G83" s="8"/>
      <c r="H83" s="8"/>
      <c r="I83" s="8"/>
      <c r="J83" s="8"/>
      <c r="K83" s="8"/>
      <c r="L83" s="8"/>
      <c r="M83" s="8"/>
      <c r="N83" s="8"/>
      <c r="O83" s="8" t="s">
        <v>195</v>
      </c>
      <c r="P83" s="96" t="s">
        <v>196</v>
      </c>
    </row>
    <row r="84" customFormat="false" ht="15" hidden="false" customHeight="true" outlineLevel="0" collapsed="false">
      <c r="A84" s="8"/>
      <c r="B84" s="8"/>
      <c r="C84" s="8"/>
      <c r="D84" s="13" t="s">
        <v>197</v>
      </c>
      <c r="E84" s="13" t="s">
        <v>198</v>
      </c>
      <c r="F84" s="13" t="s">
        <v>199</v>
      </c>
      <c r="G84" s="13" t="s">
        <v>200</v>
      </c>
      <c r="H84" s="13" t="s">
        <v>201</v>
      </c>
      <c r="I84" s="13" t="s">
        <v>202</v>
      </c>
      <c r="J84" s="13" t="s">
        <v>203</v>
      </c>
      <c r="K84" s="13" t="s">
        <v>204</v>
      </c>
      <c r="L84" s="13" t="s">
        <v>205</v>
      </c>
      <c r="M84" s="13" t="s">
        <v>206</v>
      </c>
      <c r="N84" s="13" t="s">
        <v>207</v>
      </c>
      <c r="O84" s="8"/>
      <c r="P84" s="96"/>
    </row>
    <row r="85" customFormat="false" ht="15" hidden="false" customHeight="true" outlineLevel="0" collapsed="false">
      <c r="A85" s="97" t="n">
        <v>1</v>
      </c>
      <c r="B85" s="8" t="n">
        <v>2</v>
      </c>
      <c r="C85" s="8" t="n">
        <v>3</v>
      </c>
      <c r="D85" s="8" t="n">
        <v>4</v>
      </c>
      <c r="E85" s="97" t="n">
        <v>5</v>
      </c>
      <c r="F85" s="97" t="n">
        <v>6</v>
      </c>
      <c r="G85" s="97" t="n">
        <v>7</v>
      </c>
      <c r="H85" s="97" t="n">
        <v>8</v>
      </c>
      <c r="I85" s="97" t="n">
        <v>9</v>
      </c>
      <c r="J85" s="97" t="n">
        <v>10</v>
      </c>
      <c r="K85" s="97" t="n">
        <v>11</v>
      </c>
      <c r="L85" s="97" t="n">
        <v>12</v>
      </c>
      <c r="M85" s="97" t="n">
        <v>13</v>
      </c>
      <c r="N85" s="97" t="n">
        <v>14</v>
      </c>
      <c r="O85" s="97" t="n">
        <v>15</v>
      </c>
      <c r="P85" s="97"/>
    </row>
    <row r="86" customFormat="false" ht="15" hidden="false" customHeight="true" outlineLevel="0" collapsed="false">
      <c r="A86" s="98" t="s">
        <v>222</v>
      </c>
      <c r="B86" s="98"/>
      <c r="C86" s="98"/>
      <c r="D86" s="98"/>
      <c r="E86" s="98"/>
      <c r="F86" s="98"/>
      <c r="G86" s="98"/>
      <c r="H86" s="98"/>
      <c r="I86" s="98"/>
      <c r="J86" s="98"/>
      <c r="K86" s="98"/>
      <c r="L86" s="98"/>
      <c r="M86" s="98"/>
      <c r="N86" s="98"/>
      <c r="O86" s="98"/>
      <c r="P86" s="98"/>
    </row>
    <row r="87" customFormat="false" ht="24.75" hidden="false" customHeight="true" outlineLevel="0" collapsed="false">
      <c r="A87" s="99" t="n">
        <v>1</v>
      </c>
      <c r="B87" s="108" t="s">
        <v>219</v>
      </c>
      <c r="C87" s="108"/>
      <c r="D87" s="108"/>
      <c r="E87" s="108"/>
      <c r="F87" s="108"/>
      <c r="G87" s="108"/>
      <c r="H87" s="108"/>
      <c r="I87" s="108"/>
      <c r="J87" s="108"/>
      <c r="K87" s="108"/>
      <c r="L87" s="108"/>
      <c r="M87" s="108"/>
      <c r="N87" s="108"/>
      <c r="O87" s="108"/>
      <c r="P87" s="108"/>
    </row>
    <row r="88" customFormat="false" ht="15" hidden="false" customHeight="true" outlineLevel="0" collapsed="false">
      <c r="A88" s="99"/>
      <c r="B88" s="13" t="s">
        <v>210</v>
      </c>
      <c r="C88" s="13" t="s">
        <v>211</v>
      </c>
      <c r="D88" s="101" t="n">
        <v>0</v>
      </c>
      <c r="E88" s="101" t="n">
        <v>0</v>
      </c>
      <c r="F88" s="101" t="n">
        <v>0</v>
      </c>
      <c r="G88" s="101" t="n">
        <v>0</v>
      </c>
      <c r="H88" s="101" t="n">
        <v>0</v>
      </c>
      <c r="I88" s="101" t="n">
        <v>0</v>
      </c>
      <c r="J88" s="101" t="n">
        <v>0</v>
      </c>
      <c r="K88" s="101" t="n">
        <v>0</v>
      </c>
      <c r="L88" s="101" t="n">
        <v>0</v>
      </c>
      <c r="M88" s="101" t="n">
        <v>2</v>
      </c>
      <c r="N88" s="101" t="n">
        <v>0</v>
      </c>
      <c r="O88" s="101" t="n">
        <v>2</v>
      </c>
      <c r="P88" s="102"/>
    </row>
    <row r="89" customFormat="false" ht="15" hidden="false" customHeight="true" outlineLevel="0" collapsed="false">
      <c r="A89" s="99"/>
      <c r="B89" s="13" t="s">
        <v>212</v>
      </c>
      <c r="C89" s="13" t="s">
        <v>211</v>
      </c>
      <c r="D89" s="101" t="n">
        <v>0</v>
      </c>
      <c r="E89" s="101" t="n">
        <v>0</v>
      </c>
      <c r="F89" s="101" t="n">
        <v>0</v>
      </c>
      <c r="G89" s="101" t="n">
        <v>0</v>
      </c>
      <c r="H89" s="101" t="n">
        <v>0</v>
      </c>
      <c r="I89" s="101" t="n">
        <v>0</v>
      </c>
      <c r="J89" s="101" t="n">
        <v>0</v>
      </c>
      <c r="K89" s="101" t="n">
        <v>0</v>
      </c>
      <c r="L89" s="101" t="n">
        <v>0</v>
      </c>
      <c r="M89" s="101" t="n">
        <v>2</v>
      </c>
      <c r="N89" s="101" t="n">
        <v>0</v>
      </c>
      <c r="O89" s="103" t="n">
        <v>2</v>
      </c>
      <c r="P89" s="104" t="n">
        <f aca="false">O89/O88*100</f>
        <v>100</v>
      </c>
    </row>
    <row r="90" customFormat="false" ht="27" hidden="false" customHeight="true" outlineLevel="0" collapsed="false"/>
    <row r="91" customFormat="false" ht="50.25" hidden="false" customHeight="true" outlineLevel="0" collapsed="false">
      <c r="L91" s="106" t="s">
        <v>217</v>
      </c>
      <c r="M91" s="106"/>
      <c r="N91" s="106"/>
      <c r="O91" s="106"/>
      <c r="P91" s="107" t="n">
        <f aca="false">(P89)/1</f>
        <v>100</v>
      </c>
    </row>
    <row r="92" customFormat="false" ht="15" hidden="false" customHeight="true" outlineLevel="0" collapsed="false">
      <c r="A92" s="94" t="s">
        <v>191</v>
      </c>
      <c r="B92" s="94"/>
      <c r="C92" s="94"/>
      <c r="D92" s="94"/>
      <c r="E92" s="94"/>
      <c r="F92" s="94"/>
      <c r="G92" s="94"/>
      <c r="H92" s="94"/>
      <c r="I92" s="94"/>
      <c r="J92" s="94"/>
      <c r="K92" s="94"/>
      <c r="L92" s="94"/>
      <c r="M92" s="94"/>
      <c r="N92" s="94"/>
      <c r="O92" s="94"/>
      <c r="P92" s="94"/>
    </row>
    <row r="93" customFormat="false" ht="15" hidden="false" customHeight="false" outlineLevel="0" collapsed="false">
      <c r="L93" s="148"/>
      <c r="M93" s="148"/>
      <c r="N93" s="148"/>
      <c r="O93" s="148"/>
    </row>
    <row r="94" customFormat="false" ht="22.5" hidden="false" customHeight="true" outlineLevel="0" collapsed="false">
      <c r="A94" s="8" t="s">
        <v>75</v>
      </c>
      <c r="B94" s="8" t="s">
        <v>192</v>
      </c>
      <c r="C94" s="8" t="s">
        <v>193</v>
      </c>
      <c r="D94" s="8" t="s">
        <v>194</v>
      </c>
      <c r="E94" s="8"/>
      <c r="F94" s="8"/>
      <c r="G94" s="8"/>
      <c r="H94" s="8"/>
      <c r="I94" s="8"/>
      <c r="J94" s="8"/>
      <c r="K94" s="8"/>
      <c r="L94" s="8"/>
      <c r="M94" s="8"/>
      <c r="N94" s="8"/>
      <c r="O94" s="8" t="s">
        <v>195</v>
      </c>
      <c r="P94" s="96" t="s">
        <v>196</v>
      </c>
    </row>
    <row r="95" customFormat="false" ht="15" hidden="false" customHeight="false" outlineLevel="0" collapsed="false">
      <c r="A95" s="8"/>
      <c r="B95" s="8"/>
      <c r="C95" s="8"/>
      <c r="D95" s="13" t="s">
        <v>197</v>
      </c>
      <c r="E95" s="13" t="s">
        <v>198</v>
      </c>
      <c r="F95" s="13" t="s">
        <v>199</v>
      </c>
      <c r="G95" s="13" t="s">
        <v>200</v>
      </c>
      <c r="H95" s="13" t="s">
        <v>201</v>
      </c>
      <c r="I95" s="13" t="s">
        <v>202</v>
      </c>
      <c r="J95" s="13" t="s">
        <v>203</v>
      </c>
      <c r="K95" s="13" t="s">
        <v>204</v>
      </c>
      <c r="L95" s="13" t="s">
        <v>205</v>
      </c>
      <c r="M95" s="13" t="s">
        <v>206</v>
      </c>
      <c r="N95" s="13" t="s">
        <v>207</v>
      </c>
      <c r="O95" s="8"/>
      <c r="P95" s="96"/>
    </row>
    <row r="96" customFormat="false" ht="15" hidden="false" customHeight="false" outlineLevel="0" collapsed="false">
      <c r="A96" s="97" t="n">
        <v>1</v>
      </c>
      <c r="B96" s="8" t="n">
        <v>2</v>
      </c>
      <c r="C96" s="8" t="n">
        <v>3</v>
      </c>
      <c r="D96" s="8" t="n">
        <v>4</v>
      </c>
      <c r="E96" s="97" t="n">
        <v>5</v>
      </c>
      <c r="F96" s="97" t="n">
        <v>6</v>
      </c>
      <c r="G96" s="97" t="n">
        <v>7</v>
      </c>
      <c r="H96" s="97" t="n">
        <v>8</v>
      </c>
      <c r="I96" s="97" t="n">
        <v>9</v>
      </c>
      <c r="J96" s="97" t="n">
        <v>10</v>
      </c>
      <c r="K96" s="97" t="n">
        <v>11</v>
      </c>
      <c r="L96" s="97" t="n">
        <v>12</v>
      </c>
      <c r="M96" s="97" t="n">
        <v>13</v>
      </c>
      <c r="N96" s="97" t="n">
        <v>14</v>
      </c>
      <c r="O96" s="97" t="n">
        <v>15</v>
      </c>
      <c r="P96" s="97"/>
    </row>
    <row r="97" customFormat="false" ht="15" hidden="false" customHeight="true" outlineLevel="0" collapsed="false">
      <c r="A97" s="98" t="s">
        <v>218</v>
      </c>
      <c r="B97" s="98"/>
      <c r="C97" s="98"/>
      <c r="D97" s="98"/>
      <c r="E97" s="98"/>
      <c r="F97" s="98"/>
      <c r="G97" s="98"/>
      <c r="H97" s="98"/>
      <c r="I97" s="98"/>
      <c r="J97" s="98"/>
      <c r="K97" s="98"/>
      <c r="L97" s="98"/>
      <c r="M97" s="98"/>
      <c r="N97" s="98"/>
      <c r="O97" s="98"/>
      <c r="P97" s="98"/>
    </row>
    <row r="98" customFormat="false" ht="24.75" hidden="false" customHeight="true" outlineLevel="0" collapsed="false">
      <c r="A98" s="99" t="n">
        <v>1</v>
      </c>
      <c r="B98" s="108" t="s">
        <v>219</v>
      </c>
      <c r="C98" s="108"/>
      <c r="D98" s="108"/>
      <c r="E98" s="108"/>
      <c r="F98" s="108"/>
      <c r="G98" s="108"/>
      <c r="H98" s="108"/>
      <c r="I98" s="108"/>
      <c r="J98" s="108"/>
      <c r="K98" s="108"/>
      <c r="L98" s="108"/>
      <c r="M98" s="108"/>
      <c r="N98" s="108"/>
      <c r="O98" s="108"/>
      <c r="P98" s="108"/>
    </row>
    <row r="99" customFormat="false" ht="15" hidden="false" customHeight="true" outlineLevel="0" collapsed="false">
      <c r="A99" s="99"/>
      <c r="B99" s="13" t="s">
        <v>210</v>
      </c>
      <c r="C99" s="13" t="s">
        <v>211</v>
      </c>
      <c r="D99" s="101" t="n">
        <v>0</v>
      </c>
      <c r="E99" s="101" t="n">
        <v>0</v>
      </c>
      <c r="F99" s="101" t="n">
        <v>0</v>
      </c>
      <c r="G99" s="101" t="n">
        <v>0</v>
      </c>
      <c r="H99" s="101" t="n">
        <v>0</v>
      </c>
      <c r="I99" s="101" t="n">
        <v>0</v>
      </c>
      <c r="J99" s="101" t="n">
        <v>0</v>
      </c>
      <c r="K99" s="101" t="n">
        <v>0</v>
      </c>
      <c r="L99" s="101" t="n">
        <v>0</v>
      </c>
      <c r="M99" s="101" t="n">
        <v>3</v>
      </c>
      <c r="N99" s="101" t="n">
        <v>0</v>
      </c>
      <c r="O99" s="101" t="n">
        <v>3</v>
      </c>
      <c r="P99" s="102"/>
    </row>
    <row r="100" customFormat="false" ht="15" hidden="false" customHeight="true" outlineLevel="0" collapsed="false">
      <c r="A100" s="99"/>
      <c r="B100" s="13" t="s">
        <v>212</v>
      </c>
      <c r="C100" s="13" t="s">
        <v>211</v>
      </c>
      <c r="D100" s="101" t="n">
        <v>0</v>
      </c>
      <c r="E100" s="101" t="n">
        <v>0</v>
      </c>
      <c r="F100" s="101" t="n">
        <v>0</v>
      </c>
      <c r="G100" s="101" t="n">
        <v>0</v>
      </c>
      <c r="H100" s="101" t="n">
        <v>0</v>
      </c>
      <c r="I100" s="101" t="n">
        <v>0</v>
      </c>
      <c r="J100" s="101" t="n">
        <v>0</v>
      </c>
      <c r="K100" s="101" t="n">
        <v>0</v>
      </c>
      <c r="L100" s="101" t="n">
        <v>0</v>
      </c>
      <c r="M100" s="101" t="n">
        <v>3</v>
      </c>
      <c r="N100" s="101" t="n">
        <v>0</v>
      </c>
      <c r="O100" s="103" t="n">
        <v>3</v>
      </c>
      <c r="P100" s="104" t="n">
        <f aca="false">O100/O99*100</f>
        <v>100</v>
      </c>
    </row>
    <row r="101" customFormat="false" ht="6" hidden="false" customHeight="true" outlineLevel="0" collapsed="false"/>
    <row r="102" customFormat="false" ht="42.75" hidden="false" customHeight="true" outlineLevel="0" collapsed="false">
      <c r="L102" s="106" t="s">
        <v>217</v>
      </c>
      <c r="M102" s="106"/>
      <c r="N102" s="106"/>
      <c r="O102" s="106"/>
      <c r="P102" s="107" t="n">
        <f aca="false">(P100)/1</f>
        <v>100</v>
      </c>
    </row>
  </sheetData>
  <mergeCells count="94">
    <mergeCell ref="A3:P3"/>
    <mergeCell ref="A4:P4"/>
    <mergeCell ref="A6:P6"/>
    <mergeCell ref="A8:A9"/>
    <mergeCell ref="B8:B9"/>
    <mergeCell ref="C8:C9"/>
    <mergeCell ref="D8:N8"/>
    <mergeCell ref="O8:O9"/>
    <mergeCell ref="P8:P9"/>
    <mergeCell ref="A11:P11"/>
    <mergeCell ref="A12:A14"/>
    <mergeCell ref="B12:P12"/>
    <mergeCell ref="L16:O16"/>
    <mergeCell ref="A18:P18"/>
    <mergeCell ref="A20:A21"/>
    <mergeCell ref="B20:B21"/>
    <mergeCell ref="C20:C21"/>
    <mergeCell ref="D20:N20"/>
    <mergeCell ref="O20:O21"/>
    <mergeCell ref="P20:P21"/>
    <mergeCell ref="A23:P23"/>
    <mergeCell ref="A24:A26"/>
    <mergeCell ref="B24:P24"/>
    <mergeCell ref="L28:O28"/>
    <mergeCell ref="A30:P30"/>
    <mergeCell ref="A32:A33"/>
    <mergeCell ref="B32:B33"/>
    <mergeCell ref="C32:C33"/>
    <mergeCell ref="D32:N32"/>
    <mergeCell ref="O32:O33"/>
    <mergeCell ref="P32:P33"/>
    <mergeCell ref="A35:P35"/>
    <mergeCell ref="A36:A38"/>
    <mergeCell ref="B36:P36"/>
    <mergeCell ref="L40:O40"/>
    <mergeCell ref="A41:P41"/>
    <mergeCell ref="A43:A44"/>
    <mergeCell ref="B43:B44"/>
    <mergeCell ref="C43:C44"/>
    <mergeCell ref="D43:N43"/>
    <mergeCell ref="O43:O44"/>
    <mergeCell ref="P43:P44"/>
    <mergeCell ref="A46:P46"/>
    <mergeCell ref="A47:A49"/>
    <mergeCell ref="B47:P47"/>
    <mergeCell ref="A50:A52"/>
    <mergeCell ref="B50:P50"/>
    <mergeCell ref="L54:O54"/>
    <mergeCell ref="A56:P56"/>
    <mergeCell ref="A58:A59"/>
    <mergeCell ref="B58:B59"/>
    <mergeCell ref="C58:C59"/>
    <mergeCell ref="D58:N58"/>
    <mergeCell ref="O58:O59"/>
    <mergeCell ref="P58:P59"/>
    <mergeCell ref="A61:P61"/>
    <mergeCell ref="A62:A64"/>
    <mergeCell ref="B62:P62"/>
    <mergeCell ref="L66:O66"/>
    <mergeCell ref="A67:P67"/>
    <mergeCell ref="A69:A70"/>
    <mergeCell ref="B69:B70"/>
    <mergeCell ref="C69:C70"/>
    <mergeCell ref="D69:N69"/>
    <mergeCell ref="O69:O70"/>
    <mergeCell ref="P69:P70"/>
    <mergeCell ref="A72:P72"/>
    <mergeCell ref="A73:A75"/>
    <mergeCell ref="B73:P73"/>
    <mergeCell ref="A76:A78"/>
    <mergeCell ref="B76:P76"/>
    <mergeCell ref="L80:O80"/>
    <mergeCell ref="A81:P81"/>
    <mergeCell ref="A83:A84"/>
    <mergeCell ref="B83:B84"/>
    <mergeCell ref="C83:C84"/>
    <mergeCell ref="D83:N83"/>
    <mergeCell ref="O83:O84"/>
    <mergeCell ref="P83:P84"/>
    <mergeCell ref="A86:P86"/>
    <mergeCell ref="A87:A89"/>
    <mergeCell ref="B87:P87"/>
    <mergeCell ref="L91:O91"/>
    <mergeCell ref="A92:P92"/>
    <mergeCell ref="A94:A95"/>
    <mergeCell ref="B94:B95"/>
    <mergeCell ref="C94:C95"/>
    <mergeCell ref="D94:N94"/>
    <mergeCell ref="O94:O95"/>
    <mergeCell ref="P94:P95"/>
    <mergeCell ref="A97:P97"/>
    <mergeCell ref="A98:A100"/>
    <mergeCell ref="B98:P98"/>
    <mergeCell ref="L102:O102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1048576"/>
  <sheetViews>
    <sheetView showFormulas="false" showGridLines="true" showRowColHeaders="true" showZeros="true" rightToLeft="false" tabSelected="false" showOutlineSymbols="true" defaultGridColor="true" view="normal" topLeftCell="B19" colorId="64" zoomScale="100" zoomScaleNormal="100" zoomScalePageLayoutView="100" workbookViewId="0">
      <selection pane="topLeft" activeCell="B21" activeCellId="0" sqref="B21"/>
    </sheetView>
  </sheetViews>
  <sheetFormatPr defaultColWidth="8.71484375" defaultRowHeight="15" customHeight="true" zeroHeight="false" outlineLevelRow="0" outlineLevelCol="0"/>
  <cols>
    <col collapsed="false" customWidth="true" hidden="false" outlineLevel="0" max="1" min="1" style="0" width="8.15"/>
    <col collapsed="false" customWidth="true" hidden="false" outlineLevel="0" max="2" min="2" style="39" width="47.29"/>
    <col collapsed="false" customWidth="true" hidden="false" outlineLevel="0" max="3" min="3" style="0" width="19.29"/>
    <col collapsed="false" customWidth="true" hidden="false" outlineLevel="0" max="4" min="4" style="0" width="18.71"/>
    <col collapsed="false" customWidth="true" hidden="false" outlineLevel="0" max="5" min="5" style="0" width="23.29"/>
    <col collapsed="false" customWidth="true" hidden="false" outlineLevel="0" max="6" min="6" style="0" width="47.42"/>
    <col collapsed="false" customWidth="true" hidden="false" outlineLevel="0" max="7" min="7" style="0" width="28.29"/>
    <col collapsed="false" customWidth="true" hidden="false" outlineLevel="0" max="8" min="8" style="0" width="15.57"/>
    <col collapsed="false" customWidth="true" hidden="false" outlineLevel="0" max="10" min="10" style="0" width="40"/>
  </cols>
  <sheetData>
    <row r="1" customFormat="false" ht="15" hidden="false" customHeight="false" outlineLevel="0" collapsed="false">
      <c r="A1" s="3" t="s">
        <v>93</v>
      </c>
      <c r="B1" s="3"/>
      <c r="C1" s="3"/>
      <c r="D1" s="3"/>
      <c r="E1" s="3"/>
      <c r="F1" s="3"/>
      <c r="G1" s="3"/>
      <c r="H1" s="3"/>
    </row>
    <row r="2" customFormat="false" ht="17.35" hidden="false" customHeight="false" outlineLevel="0" collapsed="false">
      <c r="A2" s="9"/>
      <c r="B2" s="9"/>
      <c r="C2" s="40" t="s">
        <v>361</v>
      </c>
      <c r="D2" s="40"/>
      <c r="E2" s="40"/>
      <c r="F2" s="40"/>
      <c r="G2" s="9"/>
      <c r="H2" s="9"/>
    </row>
    <row r="3" customFormat="false" ht="17.35" hidden="false" customHeight="false" outlineLevel="0" collapsed="false">
      <c r="A3" s="9"/>
      <c r="B3" s="9"/>
      <c r="C3" s="150"/>
      <c r="D3" s="9"/>
      <c r="E3" s="9"/>
      <c r="F3" s="9"/>
      <c r="G3" s="9"/>
      <c r="H3" s="9"/>
    </row>
    <row r="4" customFormat="false" ht="37.3" hidden="false" customHeight="false" outlineLevel="0" collapsed="false">
      <c r="A4" s="42" t="s">
        <v>95</v>
      </c>
      <c r="B4" s="43" t="s">
        <v>96</v>
      </c>
      <c r="C4" s="43" t="s">
        <v>97</v>
      </c>
      <c r="D4" s="43" t="s">
        <v>98</v>
      </c>
      <c r="E4" s="43" t="s">
        <v>99</v>
      </c>
      <c r="F4" s="43" t="s">
        <v>100</v>
      </c>
      <c r="G4" s="43" t="s">
        <v>101</v>
      </c>
      <c r="H4" s="69" t="s">
        <v>102</v>
      </c>
    </row>
    <row r="5" customFormat="false" ht="15" hidden="false" customHeight="false" outlineLevel="0" collapsed="false">
      <c r="A5" s="70" t="n">
        <v>1</v>
      </c>
      <c r="B5" s="8" t="n">
        <v>2</v>
      </c>
      <c r="C5" s="7" t="n">
        <v>3</v>
      </c>
      <c r="D5" s="7" t="n">
        <v>4</v>
      </c>
      <c r="E5" s="7" t="n">
        <v>5</v>
      </c>
      <c r="F5" s="7" t="n">
        <v>6</v>
      </c>
      <c r="G5" s="7" t="n">
        <v>7</v>
      </c>
      <c r="H5" s="70"/>
    </row>
    <row r="6" customFormat="false" ht="24.75" hidden="false" customHeight="true" outlineLevel="0" collapsed="false">
      <c r="A6" s="45" t="s">
        <v>103</v>
      </c>
      <c r="B6" s="72" t="s">
        <v>141</v>
      </c>
      <c r="C6" s="72"/>
      <c r="D6" s="72"/>
      <c r="E6" s="72"/>
      <c r="F6" s="72"/>
      <c r="G6" s="72"/>
      <c r="H6" s="72"/>
    </row>
    <row r="7" customFormat="false" ht="13.5" hidden="false" customHeight="true" outlineLevel="0" collapsed="false">
      <c r="A7" s="47" t="s">
        <v>105</v>
      </c>
      <c r="B7" s="73" t="s">
        <v>142</v>
      </c>
      <c r="C7" s="73"/>
      <c r="D7" s="73"/>
      <c r="E7" s="73"/>
      <c r="F7" s="73"/>
      <c r="G7" s="73"/>
      <c r="H7" s="73"/>
    </row>
    <row r="8" customFormat="false" ht="48.75" hidden="false" customHeight="true" outlineLevel="0" collapsed="false">
      <c r="A8" s="49" t="s">
        <v>107</v>
      </c>
      <c r="B8" s="151" t="s">
        <v>362</v>
      </c>
      <c r="C8" s="152" t="n">
        <v>45993</v>
      </c>
      <c r="D8" s="152" t="n">
        <v>45993</v>
      </c>
      <c r="E8" s="153" t="s">
        <v>363</v>
      </c>
      <c r="F8" s="154" t="s">
        <v>364</v>
      </c>
      <c r="G8" s="75"/>
      <c r="H8" s="31" t="s">
        <v>111</v>
      </c>
    </row>
    <row r="9" customFormat="false" ht="97" hidden="false" customHeight="false" outlineLevel="0" collapsed="false">
      <c r="A9" s="49" t="s">
        <v>112</v>
      </c>
      <c r="B9" s="151" t="s">
        <v>365</v>
      </c>
      <c r="C9" s="152" t="n">
        <v>46022</v>
      </c>
      <c r="D9" s="152" t="n">
        <v>46001</v>
      </c>
      <c r="E9" s="153"/>
      <c r="F9" s="154" t="s">
        <v>366</v>
      </c>
      <c r="G9" s="75"/>
      <c r="H9" s="31" t="s">
        <v>111</v>
      </c>
    </row>
    <row r="10" customFormat="false" ht="37.3" hidden="false" customHeight="false" outlineLevel="0" collapsed="false">
      <c r="A10" s="49" t="s">
        <v>115</v>
      </c>
      <c r="B10" s="151" t="s">
        <v>152</v>
      </c>
      <c r="C10" s="152" t="n">
        <v>46022</v>
      </c>
      <c r="D10" s="152" t="n">
        <v>46003</v>
      </c>
      <c r="E10" s="153"/>
      <c r="F10" s="154" t="s">
        <v>367</v>
      </c>
      <c r="G10" s="75"/>
      <c r="H10" s="31" t="s">
        <v>111</v>
      </c>
    </row>
    <row r="11" customFormat="false" ht="84.75" hidden="false" customHeight="true" outlineLevel="0" collapsed="false">
      <c r="A11" s="49" t="s">
        <v>118</v>
      </c>
      <c r="B11" s="151" t="s">
        <v>156</v>
      </c>
      <c r="C11" s="152" t="n">
        <v>46054</v>
      </c>
      <c r="D11" s="152" t="n">
        <v>46041</v>
      </c>
      <c r="E11" s="153"/>
      <c r="F11" s="154" t="s">
        <v>368</v>
      </c>
      <c r="G11" s="75"/>
      <c r="H11" s="31" t="s">
        <v>111</v>
      </c>
    </row>
    <row r="12" customFormat="false" ht="35.05" hidden="false" customHeight="false" outlineLevel="0" collapsed="false">
      <c r="A12" s="1"/>
      <c r="B12" s="41"/>
      <c r="C12" s="1"/>
      <c r="D12" s="1"/>
      <c r="E12" s="1"/>
      <c r="G12" s="0" t="s">
        <v>160</v>
      </c>
      <c r="H12" s="0" t="n">
        <f aca="false">4/4*100</f>
        <v>100</v>
      </c>
      <c r="J12" s="107" t="s">
        <v>231</v>
      </c>
    </row>
    <row r="13" customFormat="false" ht="15" hidden="false" customHeight="false" outlineLevel="0" collapsed="false">
      <c r="A13" s="1"/>
      <c r="B13" s="41"/>
      <c r="C13" s="1"/>
      <c r="D13" s="1"/>
      <c r="E13" s="1"/>
    </row>
    <row r="14" customFormat="false" ht="37.3" hidden="false" customHeight="false" outlineLevel="0" collapsed="false">
      <c r="A14" s="42" t="s">
        <v>95</v>
      </c>
      <c r="B14" s="43" t="s">
        <v>96</v>
      </c>
      <c r="C14" s="43" t="s">
        <v>97</v>
      </c>
      <c r="D14" s="43" t="s">
        <v>98</v>
      </c>
      <c r="E14" s="43" t="s">
        <v>99</v>
      </c>
      <c r="F14" s="43" t="s">
        <v>100</v>
      </c>
      <c r="G14" s="43" t="s">
        <v>101</v>
      </c>
      <c r="H14" s="42" t="s">
        <v>102</v>
      </c>
    </row>
    <row r="15" customFormat="false" ht="15" hidden="false" customHeight="false" outlineLevel="0" collapsed="false">
      <c r="A15" s="70" t="n">
        <v>1</v>
      </c>
      <c r="B15" s="8" t="n">
        <v>2</v>
      </c>
      <c r="C15" s="7" t="n">
        <v>3</v>
      </c>
      <c r="D15" s="7" t="n">
        <v>4</v>
      </c>
      <c r="E15" s="7" t="n">
        <v>5</v>
      </c>
      <c r="F15" s="7" t="n">
        <v>6</v>
      </c>
      <c r="G15" s="7" t="n">
        <v>7</v>
      </c>
      <c r="H15" s="70"/>
    </row>
    <row r="16" customFormat="false" ht="51.75" hidden="false" customHeight="true" outlineLevel="0" collapsed="false">
      <c r="A16" s="45" t="s">
        <v>103</v>
      </c>
      <c r="B16" s="46" t="s">
        <v>104</v>
      </c>
      <c r="C16" s="46"/>
      <c r="D16" s="46"/>
      <c r="E16" s="46"/>
      <c r="F16" s="46"/>
      <c r="G16" s="46"/>
      <c r="H16" s="44"/>
    </row>
    <row r="17" customFormat="false" ht="13.5" hidden="false" customHeight="true" outlineLevel="0" collapsed="false">
      <c r="A17" s="47" t="s">
        <v>105</v>
      </c>
      <c r="B17" s="48" t="s">
        <v>106</v>
      </c>
      <c r="C17" s="48"/>
      <c r="D17" s="48"/>
      <c r="E17" s="48"/>
      <c r="F17" s="48"/>
      <c r="G17" s="48"/>
      <c r="H17" s="48"/>
    </row>
    <row r="18" customFormat="false" ht="48.75" hidden="false" customHeight="true" outlineLevel="0" collapsed="false">
      <c r="A18" s="49" t="s">
        <v>107</v>
      </c>
      <c r="B18" s="42" t="s">
        <v>169</v>
      </c>
      <c r="C18" s="62" t="n">
        <v>46002</v>
      </c>
      <c r="D18" s="62" t="n">
        <v>46002</v>
      </c>
      <c r="E18" s="110" t="s">
        <v>369</v>
      </c>
      <c r="F18" s="65" t="s">
        <v>370</v>
      </c>
      <c r="G18" s="54"/>
      <c r="H18" s="31" t="s">
        <v>111</v>
      </c>
    </row>
    <row r="19" customFormat="false" ht="49.25" hidden="false" customHeight="false" outlineLevel="0" collapsed="false">
      <c r="A19" s="49" t="s">
        <v>112</v>
      </c>
      <c r="B19" s="42" t="s">
        <v>172</v>
      </c>
      <c r="C19" s="62" t="n">
        <v>46018</v>
      </c>
      <c r="D19" s="62" t="n">
        <v>46006</v>
      </c>
      <c r="E19" s="110"/>
      <c r="F19" s="65" t="s">
        <v>371</v>
      </c>
      <c r="G19" s="54"/>
      <c r="H19" s="31" t="s">
        <v>111</v>
      </c>
    </row>
    <row r="20" customFormat="false" ht="49.25" hidden="false" customHeight="false" outlineLevel="0" collapsed="false">
      <c r="A20" s="49" t="s">
        <v>115</v>
      </c>
      <c r="B20" s="91" t="s">
        <v>249</v>
      </c>
      <c r="C20" s="62" t="n">
        <v>46018</v>
      </c>
      <c r="D20" s="76" t="n">
        <v>46009</v>
      </c>
      <c r="E20" s="110"/>
      <c r="F20" s="42" t="s">
        <v>372</v>
      </c>
      <c r="G20" s="54"/>
      <c r="H20" s="31" t="s">
        <v>111</v>
      </c>
    </row>
    <row r="21" customFormat="false" ht="52.2" hidden="false" customHeight="false" outlineLevel="0" collapsed="false">
      <c r="A21" s="49" t="s">
        <v>118</v>
      </c>
      <c r="B21" s="42" t="s">
        <v>176</v>
      </c>
      <c r="C21" s="62" t="n">
        <v>46018</v>
      </c>
      <c r="D21" s="76" t="n">
        <v>46006</v>
      </c>
      <c r="E21" s="110"/>
      <c r="F21" s="75" t="s">
        <v>262</v>
      </c>
      <c r="G21" s="54"/>
      <c r="H21" s="31" t="s">
        <v>111</v>
      </c>
    </row>
    <row r="22" customFormat="false" ht="35.05" hidden="false" customHeight="false" outlineLevel="0" collapsed="false">
      <c r="A22" s="1"/>
      <c r="B22" s="41"/>
      <c r="C22" s="1"/>
      <c r="D22" s="1"/>
      <c r="E22" s="1"/>
      <c r="G22" s="0" t="s">
        <v>139</v>
      </c>
      <c r="H22" s="0" t="n">
        <f aca="false">4/4*100</f>
        <v>100</v>
      </c>
      <c r="J22" s="107" t="s">
        <v>231</v>
      </c>
    </row>
    <row r="23" customFormat="false" ht="15" hidden="false" customHeight="false" outlineLevel="0" collapsed="false">
      <c r="A23" s="1"/>
      <c r="B23" s="41"/>
      <c r="C23" s="1"/>
      <c r="D23" s="1"/>
      <c r="E23" s="1"/>
    </row>
    <row r="24" customFormat="false" ht="15" hidden="false" customHeight="false" outlineLevel="0" collapsed="false">
      <c r="A24" s="1"/>
      <c r="B24" s="41"/>
      <c r="C24" s="1"/>
      <c r="D24" s="1"/>
      <c r="E24" s="1"/>
    </row>
    <row r="25" customFormat="false" ht="15" hidden="false" customHeight="false" outlineLevel="0" collapsed="false">
      <c r="A25" s="1"/>
      <c r="B25" s="41"/>
      <c r="C25" s="1"/>
      <c r="D25" s="1"/>
      <c r="E25" s="1"/>
    </row>
    <row r="1048517" customFormat="false" ht="12.75" hidden="false" customHeight="true" outlineLevel="0" collapsed="false"/>
    <row r="1048518" customFormat="false" ht="12.75" hidden="false" customHeight="true" outlineLevel="0" collapsed="false"/>
    <row r="1048519" customFormat="false" ht="12.75" hidden="false" customHeight="true" outlineLevel="0" collapsed="false"/>
    <row r="1048520" customFormat="false" ht="12.75" hidden="false" customHeight="true" outlineLevel="0" collapsed="false"/>
    <row r="1048521" customFormat="false" ht="12.75" hidden="false" customHeight="true" outlineLevel="0" collapsed="false"/>
    <row r="1048522" customFormat="false" ht="12.75" hidden="false" customHeight="true" outlineLevel="0" collapsed="false"/>
    <row r="1048523" customFormat="false" ht="12.75" hidden="false" customHeight="true" outlineLevel="0" collapsed="false"/>
    <row r="1048524" customFormat="false" ht="12.75" hidden="false" customHeight="true" outlineLevel="0" collapsed="false"/>
    <row r="1048525" customFormat="false" ht="12.75" hidden="false" customHeight="true" outlineLevel="0" collapsed="false"/>
    <row r="1048526" customFormat="false" ht="12.75" hidden="false" customHeight="true" outlineLevel="0" collapsed="false"/>
    <row r="1048527" customFormat="false" ht="12.75" hidden="false" customHeight="true" outlineLevel="0" collapsed="false"/>
    <row r="1048528" customFormat="false" ht="12.75" hidden="false" customHeight="true" outlineLevel="0" collapsed="false"/>
    <row r="1048529" customFormat="false" ht="12.75" hidden="false" customHeight="true" outlineLevel="0" collapsed="false"/>
    <row r="1048530" customFormat="false" ht="12.75" hidden="false" customHeight="true" outlineLevel="0" collapsed="false"/>
    <row r="1048531" customFormat="false" ht="12.75" hidden="false" customHeight="true" outlineLevel="0" collapsed="false"/>
    <row r="1048532" customFormat="false" ht="12.75" hidden="false" customHeight="true" outlineLevel="0" collapsed="false"/>
    <row r="1048533" customFormat="false" ht="12.75" hidden="false" customHeight="true" outlineLevel="0" collapsed="false"/>
    <row r="1048534" customFormat="false" ht="12.75" hidden="false" customHeight="true" outlineLevel="0" collapsed="false"/>
    <row r="1048535" customFormat="false" ht="12.75" hidden="false" customHeight="true" outlineLevel="0" collapsed="false"/>
    <row r="1048536" customFormat="false" ht="12.75" hidden="false" customHeight="true" outlineLevel="0" collapsed="false"/>
    <row r="1048537" customFormat="false" ht="12.75" hidden="false" customHeight="true" outlineLevel="0" collapsed="false"/>
    <row r="1048538" customFormat="false" ht="12.75" hidden="false" customHeight="true" outlineLevel="0" collapsed="false"/>
    <row r="1048539" customFormat="false" ht="12.75" hidden="false" customHeight="true" outlineLevel="0" collapsed="false"/>
    <row r="1048540" customFormat="false" ht="12.75" hidden="false" customHeight="true" outlineLevel="0" collapsed="false"/>
    <row r="1048541" customFormat="false" ht="12.75" hidden="false" customHeight="true" outlineLevel="0" collapsed="false"/>
    <row r="1048542" customFormat="false" ht="12.75" hidden="false" customHeight="true" outlineLevel="0" collapsed="false"/>
    <row r="1048543" customFormat="false" ht="12.75" hidden="false" customHeight="true" outlineLevel="0" collapsed="false"/>
    <row r="1048544" customFormat="false" ht="12.75" hidden="false" customHeight="true" outlineLevel="0" collapsed="false"/>
    <row r="1048545" customFormat="false" ht="12.75" hidden="false" customHeight="true" outlineLevel="0" collapsed="false"/>
    <row r="1048546" customFormat="false" ht="12.75" hidden="false" customHeight="true" outlineLevel="0" collapsed="false"/>
    <row r="1048547" customFormat="false" ht="12.75" hidden="false" customHeight="true" outlineLevel="0" collapsed="false"/>
    <row r="1048548" customFormat="false" ht="12.75" hidden="false" customHeight="true" outlineLevel="0" collapsed="false"/>
    <row r="1048549" customFormat="false" ht="12.75" hidden="false" customHeight="true" outlineLevel="0" collapsed="false"/>
    <row r="1048550" customFormat="false" ht="12.75" hidden="false" customHeight="true" outlineLevel="0" collapsed="false"/>
    <row r="1048551" customFormat="false" ht="12.75" hidden="false" customHeight="true" outlineLevel="0" collapsed="false"/>
    <row r="1048552" customFormat="false" ht="12.75" hidden="false" customHeight="true" outlineLevel="0" collapsed="false"/>
    <row r="1048553" customFormat="false" ht="12.75" hidden="false" customHeight="true" outlineLevel="0" collapsed="false"/>
    <row r="1048554" customFormat="false" ht="12.75" hidden="false" customHeight="true" outlineLevel="0" collapsed="false"/>
    <row r="1048555" customFormat="false" ht="12.75" hidden="false" customHeight="true" outlineLevel="0" collapsed="false"/>
    <row r="1048556" customFormat="false" ht="12.75" hidden="false" customHeight="true" outlineLevel="0" collapsed="false"/>
    <row r="1048557" customFormat="false" ht="12.75" hidden="false" customHeight="true" outlineLevel="0" collapsed="false"/>
    <row r="1048558" customFormat="false" ht="12.75" hidden="false" customHeight="true" outlineLevel="0" collapsed="false"/>
    <row r="1048559" customFormat="false" ht="12.75" hidden="false" customHeight="true" outlineLevel="0" collapsed="false"/>
    <row r="1048560" customFormat="false" ht="12.75" hidden="false" customHeight="true" outlineLevel="0" collapsed="false"/>
    <row r="1048561" customFormat="false" ht="12.75" hidden="false" customHeight="true" outlineLevel="0" collapsed="false"/>
    <row r="1048562" customFormat="false" ht="12.75" hidden="false" customHeight="true" outlineLevel="0" collapsed="false"/>
    <row r="1048563" customFormat="false" ht="12.75" hidden="false" customHeight="true" outlineLevel="0" collapsed="false"/>
    <row r="1048564" customFormat="false" ht="12.75" hidden="false" customHeight="true" outlineLevel="0" collapsed="false"/>
    <row r="1048565" customFormat="false" ht="12.75" hidden="false" customHeight="true" outlineLevel="0" collapsed="false"/>
    <row r="1048566" customFormat="false" ht="12.75" hidden="false" customHeight="true" outlineLevel="0" collapsed="false"/>
    <row r="1048567" customFormat="false" ht="12.75" hidden="false" customHeight="true" outlineLevel="0" collapsed="false"/>
    <row r="1048568" customFormat="false" ht="12.75" hidden="false" customHeight="true" outlineLevel="0" collapsed="false"/>
    <row r="1048569" customFormat="false" ht="12.75" hidden="false" customHeight="true" outlineLevel="0" collapsed="false"/>
    <row r="1048570" customFormat="false" ht="12.75" hidden="false" customHeight="true" outlineLevel="0" collapsed="false"/>
    <row r="1048571" customFormat="false" ht="12.75" hidden="false" customHeight="true" outlineLevel="0" collapsed="false"/>
    <row r="1048572" customFormat="false" ht="12.75" hidden="false" customHeight="true" outlineLevel="0" collapsed="false"/>
    <row r="1048573" customFormat="false" ht="12.75" hidden="false" customHeight="true" outlineLevel="0" collapsed="false"/>
    <row r="1048574" customFormat="false" ht="12.75" hidden="false" customHeight="true" outlineLevel="0" collapsed="false"/>
    <row r="1048575" customFormat="false" ht="12.75" hidden="false" customHeight="true" outlineLevel="0" collapsed="false"/>
    <row r="1048576" customFormat="false" ht="12.75" hidden="false" customHeight="true" outlineLevel="0" collapsed="false"/>
  </sheetData>
  <mergeCells count="8">
    <mergeCell ref="A1:H1"/>
    <mergeCell ref="C2:F2"/>
    <mergeCell ref="B6:H6"/>
    <mergeCell ref="B7:H7"/>
    <mergeCell ref="E8:E11"/>
    <mergeCell ref="B16:G16"/>
    <mergeCell ref="B17:H17"/>
    <mergeCell ref="E18:E21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3:P104850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K24" activeCellId="0" sqref="K24"/>
    </sheetView>
  </sheetViews>
  <sheetFormatPr defaultColWidth="9.1484375" defaultRowHeight="15" customHeight="true" zeroHeight="false" outlineLevelRow="0" outlineLevelCol="0"/>
  <cols>
    <col collapsed="false" customWidth="false" hidden="false" outlineLevel="0" max="1" min="1" style="39" width="9.14"/>
    <col collapsed="false" customWidth="true" hidden="false" outlineLevel="0" max="2" min="2" style="39" width="19.86"/>
    <col collapsed="false" customWidth="true" hidden="false" outlineLevel="0" max="3" min="3" style="39" width="11.43"/>
    <col collapsed="false" customWidth="false" hidden="false" outlineLevel="0" max="15" min="4" style="39" width="9.14"/>
    <col collapsed="false" customWidth="true" hidden="false" outlineLevel="0" max="16" min="16" style="39" width="12.42"/>
  </cols>
  <sheetData>
    <row r="3" customFormat="false" ht="15" hidden="false" customHeight="true" outlineLevel="0" collapsed="false">
      <c r="A3" s="94" t="s">
        <v>189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</row>
    <row r="4" customFormat="false" ht="15.75" hidden="false" customHeight="true" outlineLevel="0" collapsed="false">
      <c r="A4" s="95" t="s">
        <v>373</v>
      </c>
      <c r="B4" s="95"/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</row>
    <row r="5" customFormat="false" ht="15" hidden="false" customHeight="false" outlineLevel="0" collapsed="false">
      <c r="A5" s="41"/>
      <c r="B5" s="41"/>
      <c r="C5" s="41"/>
      <c r="D5" s="41"/>
    </row>
    <row r="7" customFormat="false" ht="15" hidden="false" customHeight="true" outlineLevel="0" collapsed="false">
      <c r="A7" s="94" t="s">
        <v>191</v>
      </c>
      <c r="B7" s="94"/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</row>
    <row r="8" customFormat="false" ht="15" hidden="false" customHeight="true" outlineLevel="0" collapsed="false">
      <c r="A8" s="41"/>
      <c r="B8" s="41"/>
      <c r="C8" s="41"/>
      <c r="D8" s="41"/>
    </row>
    <row r="9" customFormat="false" ht="15" hidden="false" customHeight="true" outlineLevel="0" collapsed="false">
      <c r="A9" s="8" t="s">
        <v>75</v>
      </c>
      <c r="B9" s="8" t="s">
        <v>192</v>
      </c>
      <c r="C9" s="8" t="s">
        <v>193</v>
      </c>
      <c r="D9" s="8" t="s">
        <v>194</v>
      </c>
      <c r="E9" s="8"/>
      <c r="F9" s="8"/>
      <c r="G9" s="8"/>
      <c r="H9" s="8"/>
      <c r="I9" s="8"/>
      <c r="J9" s="8"/>
      <c r="K9" s="8"/>
      <c r="L9" s="8"/>
      <c r="M9" s="8"/>
      <c r="N9" s="8"/>
      <c r="O9" s="8" t="s">
        <v>195</v>
      </c>
      <c r="P9" s="96" t="s">
        <v>196</v>
      </c>
    </row>
    <row r="10" customFormat="false" ht="29.25" hidden="false" customHeight="true" outlineLevel="0" collapsed="false">
      <c r="A10" s="8"/>
      <c r="B10" s="8"/>
      <c r="C10" s="8"/>
      <c r="D10" s="13" t="s">
        <v>197</v>
      </c>
      <c r="E10" s="13" t="s">
        <v>198</v>
      </c>
      <c r="F10" s="13" t="s">
        <v>199</v>
      </c>
      <c r="G10" s="13" t="s">
        <v>200</v>
      </c>
      <c r="H10" s="13" t="s">
        <v>201</v>
      </c>
      <c r="I10" s="13" t="s">
        <v>202</v>
      </c>
      <c r="J10" s="13" t="s">
        <v>203</v>
      </c>
      <c r="K10" s="13" t="s">
        <v>204</v>
      </c>
      <c r="L10" s="13" t="s">
        <v>205</v>
      </c>
      <c r="M10" s="13" t="s">
        <v>206</v>
      </c>
      <c r="N10" s="13" t="s">
        <v>207</v>
      </c>
      <c r="O10" s="8"/>
      <c r="P10" s="96"/>
    </row>
    <row r="11" customFormat="false" ht="15" hidden="false" customHeight="true" outlineLevel="0" collapsed="false">
      <c r="A11" s="97" t="n">
        <v>1</v>
      </c>
      <c r="B11" s="8" t="n">
        <v>2</v>
      </c>
      <c r="C11" s="8" t="n">
        <v>3</v>
      </c>
      <c r="D11" s="8" t="n">
        <v>4</v>
      </c>
      <c r="E11" s="97" t="n">
        <v>5</v>
      </c>
      <c r="F11" s="97" t="n">
        <v>6</v>
      </c>
      <c r="G11" s="97" t="n">
        <v>7</v>
      </c>
      <c r="H11" s="97" t="n">
        <v>8</v>
      </c>
      <c r="I11" s="97" t="n">
        <v>9</v>
      </c>
      <c r="J11" s="97" t="n">
        <v>10</v>
      </c>
      <c r="K11" s="97" t="n">
        <v>11</v>
      </c>
      <c r="L11" s="97" t="n">
        <v>12</v>
      </c>
      <c r="M11" s="97" t="n">
        <v>13</v>
      </c>
      <c r="N11" s="97" t="n">
        <v>14</v>
      </c>
      <c r="O11" s="97" t="n">
        <v>15</v>
      </c>
      <c r="P11" s="97"/>
    </row>
    <row r="12" customFormat="false" ht="15" hidden="false" customHeight="true" outlineLevel="0" collapsed="false">
      <c r="A12" s="98" t="s">
        <v>374</v>
      </c>
      <c r="B12" s="98"/>
      <c r="C12" s="98"/>
      <c r="D12" s="98"/>
      <c r="E12" s="98"/>
      <c r="F12" s="98"/>
      <c r="G12" s="98"/>
      <c r="H12" s="98"/>
      <c r="I12" s="98"/>
      <c r="J12" s="98"/>
      <c r="K12" s="98"/>
      <c r="L12" s="98"/>
      <c r="M12" s="98"/>
      <c r="N12" s="98"/>
      <c r="O12" s="98"/>
      <c r="P12" s="98"/>
    </row>
    <row r="13" customFormat="false" ht="24.75" hidden="false" customHeight="true" outlineLevel="0" collapsed="false">
      <c r="A13" s="99" t="n">
        <v>1</v>
      </c>
      <c r="B13" s="108" t="s">
        <v>219</v>
      </c>
      <c r="C13" s="108"/>
      <c r="D13" s="108"/>
      <c r="E13" s="108"/>
      <c r="F13" s="108"/>
      <c r="G13" s="108"/>
      <c r="H13" s="108"/>
      <c r="I13" s="108"/>
      <c r="J13" s="108"/>
      <c r="K13" s="108"/>
      <c r="L13" s="108"/>
      <c r="M13" s="108"/>
      <c r="N13" s="108"/>
      <c r="O13" s="108"/>
      <c r="P13" s="108"/>
    </row>
    <row r="14" customFormat="false" ht="15" hidden="false" customHeight="true" outlineLevel="0" collapsed="false">
      <c r="A14" s="99"/>
      <c r="B14" s="13" t="s">
        <v>210</v>
      </c>
      <c r="C14" s="13" t="s">
        <v>211</v>
      </c>
      <c r="D14" s="101" t="n">
        <v>0</v>
      </c>
      <c r="E14" s="101" t="n">
        <v>0</v>
      </c>
      <c r="F14" s="101" t="n">
        <v>0</v>
      </c>
      <c r="G14" s="101" t="n">
        <v>0</v>
      </c>
      <c r="H14" s="101" t="n">
        <v>0</v>
      </c>
      <c r="I14" s="101" t="n">
        <v>0</v>
      </c>
      <c r="J14" s="101" t="n">
        <v>0</v>
      </c>
      <c r="K14" s="101" t="n">
        <v>0</v>
      </c>
      <c r="L14" s="101" t="n">
        <v>0</v>
      </c>
      <c r="M14" s="101" t="n">
        <v>0</v>
      </c>
      <c r="N14" s="101" t="n">
        <v>0</v>
      </c>
      <c r="O14" s="101" t="n">
        <v>1</v>
      </c>
      <c r="P14" s="102"/>
    </row>
    <row r="15" customFormat="false" ht="15" hidden="false" customHeight="true" outlineLevel="0" collapsed="false">
      <c r="A15" s="99"/>
      <c r="B15" s="13" t="s">
        <v>212</v>
      </c>
      <c r="C15" s="13" t="s">
        <v>211</v>
      </c>
      <c r="D15" s="101" t="n">
        <v>0</v>
      </c>
      <c r="E15" s="101" t="n">
        <v>0</v>
      </c>
      <c r="F15" s="101" t="n">
        <v>0</v>
      </c>
      <c r="G15" s="101" t="n">
        <v>0</v>
      </c>
      <c r="H15" s="101" t="n">
        <v>0</v>
      </c>
      <c r="I15" s="101" t="n">
        <v>0</v>
      </c>
      <c r="J15" s="101" t="n">
        <v>0</v>
      </c>
      <c r="K15" s="101" t="n">
        <v>0</v>
      </c>
      <c r="L15" s="101" t="n">
        <v>0</v>
      </c>
      <c r="M15" s="101" t="n">
        <v>0</v>
      </c>
      <c r="N15" s="101" t="n">
        <v>0</v>
      </c>
      <c r="O15" s="103" t="n">
        <v>1</v>
      </c>
      <c r="P15" s="104" t="n">
        <f aca="false">O15/O14*100</f>
        <v>100</v>
      </c>
    </row>
    <row r="16" customFormat="false" ht="36.75" hidden="false" customHeight="true" outlineLevel="0" collapsed="false">
      <c r="A16" s="99" t="n">
        <v>2</v>
      </c>
      <c r="B16" s="155" t="s">
        <v>375</v>
      </c>
      <c r="C16" s="155"/>
      <c r="D16" s="155"/>
      <c r="E16" s="155"/>
      <c r="F16" s="155"/>
      <c r="G16" s="155"/>
      <c r="H16" s="155"/>
      <c r="I16" s="155"/>
      <c r="J16" s="155"/>
      <c r="K16" s="155"/>
      <c r="L16" s="155"/>
      <c r="M16" s="155"/>
      <c r="N16" s="155"/>
      <c r="O16" s="155"/>
      <c r="P16" s="155"/>
    </row>
    <row r="17" customFormat="false" ht="15" hidden="false" customHeight="false" outlineLevel="0" collapsed="false">
      <c r="A17" s="99"/>
      <c r="B17" s="13" t="s">
        <v>210</v>
      </c>
      <c r="C17" s="13" t="s">
        <v>214</v>
      </c>
      <c r="D17" s="8" t="n">
        <v>0</v>
      </c>
      <c r="E17" s="8" t="n">
        <v>0</v>
      </c>
      <c r="F17" s="8" t="n">
        <v>0</v>
      </c>
      <c r="G17" s="8" t="n">
        <v>0</v>
      </c>
      <c r="H17" s="8" t="n">
        <v>0</v>
      </c>
      <c r="I17" s="8" t="n">
        <v>0</v>
      </c>
      <c r="J17" s="8" t="n">
        <v>1</v>
      </c>
      <c r="K17" s="8" t="n">
        <v>0</v>
      </c>
      <c r="L17" s="8" t="n">
        <v>0</v>
      </c>
      <c r="M17" s="8" t="n">
        <v>0</v>
      </c>
      <c r="N17" s="8" t="n">
        <v>0</v>
      </c>
      <c r="O17" s="8" t="n">
        <v>1</v>
      </c>
      <c r="P17" s="102"/>
    </row>
    <row r="18" customFormat="false" ht="15" hidden="false" customHeight="true" outlineLevel="0" collapsed="false">
      <c r="A18" s="99"/>
      <c r="B18" s="13" t="s">
        <v>212</v>
      </c>
      <c r="C18" s="13" t="s">
        <v>214</v>
      </c>
      <c r="D18" s="8" t="n">
        <v>0</v>
      </c>
      <c r="E18" s="8" t="n">
        <v>0</v>
      </c>
      <c r="F18" s="8" t="n">
        <v>0</v>
      </c>
      <c r="G18" s="8" t="n">
        <v>0</v>
      </c>
      <c r="H18" s="8" t="n">
        <v>0</v>
      </c>
      <c r="I18" s="8" t="n">
        <v>0</v>
      </c>
      <c r="J18" s="8" t="n">
        <v>1</v>
      </c>
      <c r="K18" s="8" t="n">
        <v>0</v>
      </c>
      <c r="L18" s="8" t="n">
        <v>0</v>
      </c>
      <c r="M18" s="8" t="n">
        <v>0</v>
      </c>
      <c r="N18" s="8" t="n">
        <v>0</v>
      </c>
      <c r="O18" s="8" t="n">
        <v>1</v>
      </c>
      <c r="P18" s="104" t="n">
        <f aca="false">O18/O17*100</f>
        <v>100</v>
      </c>
    </row>
    <row r="20" customFormat="false" ht="34.5" hidden="false" customHeight="true" outlineLevel="0" collapsed="false">
      <c r="L20" s="106" t="s">
        <v>217</v>
      </c>
      <c r="M20" s="106"/>
      <c r="N20" s="106"/>
      <c r="O20" s="106"/>
      <c r="P20" s="107" t="n">
        <v>100</v>
      </c>
    </row>
    <row r="1048503" customFormat="false" ht="12.75" hidden="false" customHeight="true" outlineLevel="0" collapsed="false"/>
    <row r="1048504" customFormat="false" ht="12.75" hidden="false" customHeight="true" outlineLevel="0" collapsed="false"/>
    <row r="1048505" customFormat="false" ht="12.75" hidden="false" customHeight="true" outlineLevel="0" collapsed="false"/>
    <row r="1048506" customFormat="false" ht="12.75" hidden="false" customHeight="true" outlineLevel="0" collapsed="false"/>
    <row r="1048507" customFormat="false" ht="12.75" hidden="false" customHeight="true" outlineLevel="0" collapsed="false"/>
    <row r="1048508" customFormat="false" ht="12.75" hidden="false" customHeight="true" outlineLevel="0" collapsed="false"/>
    <row r="1048509" customFormat="false" ht="12.75" hidden="false" customHeight="true" outlineLevel="0" collapsed="false"/>
    <row r="1048510" customFormat="false" ht="12.75" hidden="false" customHeight="true" outlineLevel="0" collapsed="false"/>
    <row r="1048511" customFormat="false" ht="12.75" hidden="false" customHeight="true" outlineLevel="0" collapsed="false"/>
    <row r="1048512" customFormat="false" ht="12.75" hidden="false" customHeight="true" outlineLevel="0" collapsed="false"/>
    <row r="1048513" customFormat="false" ht="12.75" hidden="false" customHeight="true" outlineLevel="0" collapsed="false"/>
    <row r="1048514" customFormat="false" ht="12.75" hidden="false" customHeight="true" outlineLevel="0" collapsed="false"/>
    <row r="1048515" customFormat="false" ht="12.75" hidden="false" customHeight="true" outlineLevel="0" collapsed="false"/>
  </sheetData>
  <mergeCells count="15">
    <mergeCell ref="A3:P3"/>
    <mergeCell ref="A4:P4"/>
    <mergeCell ref="A7:P7"/>
    <mergeCell ref="A9:A10"/>
    <mergeCell ref="B9:B10"/>
    <mergeCell ref="C9:C10"/>
    <mergeCell ref="D9:N9"/>
    <mergeCell ref="O9:O10"/>
    <mergeCell ref="P9:P10"/>
    <mergeCell ref="A12:P12"/>
    <mergeCell ref="A13:A15"/>
    <mergeCell ref="B13:P13"/>
    <mergeCell ref="A16:A18"/>
    <mergeCell ref="B16:P16"/>
    <mergeCell ref="L20:O20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1048576"/>
  <sheetViews>
    <sheetView showFormulas="false" showGridLines="true" showRowColHeaders="true" showZeros="true" rightToLeft="false" tabSelected="false" showOutlineSymbols="true" defaultGridColor="true" view="normal" topLeftCell="A31" colorId="64" zoomScale="100" zoomScaleNormal="100" zoomScalePageLayoutView="100" workbookViewId="0">
      <selection pane="topLeft" activeCell="C30" activeCellId="0" sqref="C30"/>
    </sheetView>
  </sheetViews>
  <sheetFormatPr defaultColWidth="8.71484375" defaultRowHeight="15" customHeight="true" zeroHeight="false" outlineLevelRow="0" outlineLevelCol="0"/>
  <cols>
    <col collapsed="false" customWidth="true" hidden="false" outlineLevel="0" max="1" min="1" style="0" width="8.15"/>
    <col collapsed="false" customWidth="true" hidden="false" outlineLevel="0" max="2" min="2" style="39" width="47.29"/>
    <col collapsed="false" customWidth="true" hidden="false" outlineLevel="0" max="3" min="3" style="0" width="19.29"/>
    <col collapsed="false" customWidth="true" hidden="false" outlineLevel="0" max="4" min="4" style="0" width="18.71"/>
    <col collapsed="false" customWidth="true" hidden="false" outlineLevel="0" max="5" min="5" style="0" width="23.29"/>
    <col collapsed="false" customWidth="true" hidden="false" outlineLevel="0" max="6" min="6" style="0" width="50.71"/>
    <col collapsed="false" customWidth="true" hidden="false" outlineLevel="0" max="7" min="7" style="0" width="31"/>
    <col collapsed="false" customWidth="true" hidden="false" outlineLevel="0" max="8" min="8" style="0" width="15.57"/>
    <col collapsed="false" customWidth="true" hidden="false" outlineLevel="0" max="10" min="10" style="0" width="40"/>
  </cols>
  <sheetData>
    <row r="1" customFormat="false" ht="15" hidden="false" customHeight="false" outlineLevel="0" collapsed="false">
      <c r="A1" s="3" t="s">
        <v>93</v>
      </c>
      <c r="B1" s="3"/>
      <c r="C1" s="3"/>
      <c r="D1" s="3"/>
      <c r="E1" s="3"/>
      <c r="F1" s="3"/>
      <c r="G1" s="3"/>
      <c r="H1" s="3"/>
    </row>
    <row r="2" customFormat="false" ht="17.35" hidden="false" customHeight="false" outlineLevel="0" collapsed="false">
      <c r="A2" s="9"/>
      <c r="B2" s="9"/>
      <c r="C2" s="40" t="s">
        <v>376</v>
      </c>
      <c r="D2" s="40"/>
      <c r="E2" s="40"/>
      <c r="F2" s="40"/>
      <c r="G2" s="9"/>
      <c r="H2" s="9"/>
    </row>
    <row r="3" customFormat="false" ht="15" hidden="false" customHeight="false" outlineLevel="0" collapsed="false">
      <c r="A3" s="1"/>
      <c r="B3" s="41"/>
      <c r="C3" s="1"/>
      <c r="D3" s="1"/>
      <c r="E3" s="1"/>
    </row>
    <row r="4" customFormat="false" ht="15" hidden="false" customHeight="false" outlineLevel="0" collapsed="false">
      <c r="A4" s="1"/>
      <c r="B4" s="41"/>
      <c r="C4" s="1"/>
      <c r="D4" s="1"/>
      <c r="E4" s="1"/>
    </row>
    <row r="5" customFormat="false" ht="37.3" hidden="false" customHeight="false" outlineLevel="0" collapsed="false">
      <c r="A5" s="42" t="s">
        <v>95</v>
      </c>
      <c r="B5" s="43" t="s">
        <v>96</v>
      </c>
      <c r="C5" s="43" t="s">
        <v>97</v>
      </c>
      <c r="D5" s="43" t="s">
        <v>98</v>
      </c>
      <c r="E5" s="43" t="s">
        <v>99</v>
      </c>
      <c r="F5" s="43" t="s">
        <v>100</v>
      </c>
      <c r="G5" s="43" t="s">
        <v>101</v>
      </c>
      <c r="H5" s="69" t="s">
        <v>102</v>
      </c>
    </row>
    <row r="6" customFormat="false" ht="15" hidden="false" customHeight="false" outlineLevel="0" collapsed="false">
      <c r="A6" s="70" t="n">
        <v>1</v>
      </c>
      <c r="B6" s="8" t="n">
        <v>2</v>
      </c>
      <c r="C6" s="7" t="n">
        <v>3</v>
      </c>
      <c r="D6" s="7" t="n">
        <v>4</v>
      </c>
      <c r="E6" s="7" t="n">
        <v>5</v>
      </c>
      <c r="F6" s="7" t="n">
        <v>6</v>
      </c>
      <c r="G6" s="7" t="n">
        <v>7</v>
      </c>
      <c r="H6" s="70"/>
      <c r="I6" s="71"/>
      <c r="J6" s="71"/>
    </row>
    <row r="7" customFormat="false" ht="29.25" hidden="false" customHeight="true" outlineLevel="0" collapsed="false">
      <c r="A7" s="45" t="s">
        <v>103</v>
      </c>
      <c r="B7" s="72" t="s">
        <v>141</v>
      </c>
      <c r="C7" s="72"/>
      <c r="D7" s="72"/>
      <c r="E7" s="72"/>
      <c r="F7" s="72"/>
      <c r="G7" s="72"/>
      <c r="H7" s="72"/>
      <c r="I7" s="71"/>
      <c r="J7" s="71"/>
    </row>
    <row r="8" customFormat="false" ht="24.75" hidden="false" customHeight="true" outlineLevel="0" collapsed="false">
      <c r="A8" s="47" t="s">
        <v>105</v>
      </c>
      <c r="B8" s="73" t="s">
        <v>142</v>
      </c>
      <c r="C8" s="73"/>
      <c r="D8" s="73"/>
      <c r="E8" s="73"/>
      <c r="F8" s="73"/>
      <c r="G8" s="73"/>
      <c r="H8" s="73"/>
    </row>
    <row r="9" customFormat="false" ht="85.05" hidden="false" customHeight="false" outlineLevel="0" collapsed="false">
      <c r="A9" s="74" t="s">
        <v>107</v>
      </c>
      <c r="B9" s="75" t="s">
        <v>377</v>
      </c>
      <c r="C9" s="76" t="n">
        <v>45715</v>
      </c>
      <c r="D9" s="76" t="n">
        <v>45706</v>
      </c>
      <c r="E9" s="129" t="s">
        <v>378</v>
      </c>
      <c r="F9" s="75" t="s">
        <v>379</v>
      </c>
      <c r="G9" s="6" t="s">
        <v>146</v>
      </c>
      <c r="H9" s="132" t="s">
        <v>380</v>
      </c>
    </row>
    <row r="10" customFormat="false" ht="110.25" hidden="false" customHeight="true" outlineLevel="0" collapsed="false">
      <c r="A10" s="45" t="s">
        <v>112</v>
      </c>
      <c r="B10" s="75" t="s">
        <v>381</v>
      </c>
      <c r="C10" s="76" t="n">
        <v>45720</v>
      </c>
      <c r="D10" s="76" t="n">
        <v>45712</v>
      </c>
      <c r="E10" s="133" t="s">
        <v>382</v>
      </c>
      <c r="F10" s="75" t="s">
        <v>383</v>
      </c>
      <c r="G10" s="6" t="s">
        <v>151</v>
      </c>
      <c r="H10" s="132" t="s">
        <v>380</v>
      </c>
    </row>
    <row r="11" customFormat="false" ht="170.25" hidden="false" customHeight="true" outlineLevel="0" collapsed="false">
      <c r="A11" s="45" t="s">
        <v>115</v>
      </c>
      <c r="B11" s="75" t="s">
        <v>384</v>
      </c>
      <c r="C11" s="6" t="s">
        <v>385</v>
      </c>
      <c r="D11" s="6" t="s">
        <v>386</v>
      </c>
      <c r="E11" s="6" t="s">
        <v>387</v>
      </c>
      <c r="F11" s="75" t="s">
        <v>388</v>
      </c>
      <c r="G11" s="6" t="s">
        <v>155</v>
      </c>
      <c r="H11" s="132" t="s">
        <v>380</v>
      </c>
    </row>
    <row r="12" customFormat="false" ht="85.05" hidden="false" customHeight="false" outlineLevel="0" collapsed="false">
      <c r="A12" s="45" t="s">
        <v>118</v>
      </c>
      <c r="B12" s="156" t="s">
        <v>389</v>
      </c>
      <c r="C12" s="76" t="n">
        <v>46055</v>
      </c>
      <c r="D12" s="76" t="n">
        <v>46045</v>
      </c>
      <c r="E12" s="6" t="s">
        <v>390</v>
      </c>
      <c r="F12" s="75" t="s">
        <v>158</v>
      </c>
      <c r="G12" s="6" t="s">
        <v>159</v>
      </c>
      <c r="H12" s="132" t="s">
        <v>380</v>
      </c>
    </row>
    <row r="13" customFormat="false" ht="35.05" hidden="false" customHeight="false" outlineLevel="0" collapsed="false">
      <c r="G13" s="157" t="s">
        <v>160</v>
      </c>
      <c r="H13" s="158" t="n">
        <f aca="false">4/4*100</f>
        <v>100</v>
      </c>
      <c r="J13" s="107" t="s">
        <v>231</v>
      </c>
    </row>
    <row r="15" customFormat="false" ht="37.3" hidden="false" customHeight="false" outlineLevel="0" collapsed="false">
      <c r="A15" s="43" t="s">
        <v>95</v>
      </c>
      <c r="B15" s="43" t="s">
        <v>96</v>
      </c>
      <c r="C15" s="43" t="s">
        <v>97</v>
      </c>
      <c r="D15" s="43" t="s">
        <v>98</v>
      </c>
      <c r="E15" s="43" t="s">
        <v>99</v>
      </c>
      <c r="F15" s="43" t="s">
        <v>100</v>
      </c>
      <c r="G15" s="43" t="s">
        <v>101</v>
      </c>
      <c r="H15" s="43" t="s">
        <v>102</v>
      </c>
      <c r="I15" s="113"/>
      <c r="J15" s="113"/>
    </row>
    <row r="16" customFormat="false" ht="15" hidden="false" customHeight="true" outlineLevel="0" collapsed="false">
      <c r="A16" s="70" t="n">
        <v>1</v>
      </c>
      <c r="B16" s="8" t="n">
        <v>2</v>
      </c>
      <c r="C16" s="7" t="n">
        <v>3</v>
      </c>
      <c r="D16" s="7" t="n">
        <v>4</v>
      </c>
      <c r="E16" s="7" t="n">
        <v>5</v>
      </c>
      <c r="F16" s="7" t="n">
        <v>6</v>
      </c>
      <c r="G16" s="7" t="n">
        <v>7</v>
      </c>
      <c r="H16" s="70"/>
      <c r="I16" s="71"/>
      <c r="J16" s="71"/>
    </row>
    <row r="17" customFormat="false" ht="51.75" hidden="false" customHeight="true" outlineLevel="0" collapsed="false">
      <c r="A17" s="45" t="s">
        <v>103</v>
      </c>
      <c r="B17" s="46" t="s">
        <v>104</v>
      </c>
      <c r="C17" s="46"/>
      <c r="D17" s="46"/>
      <c r="E17" s="46"/>
      <c r="F17" s="46"/>
      <c r="G17" s="46"/>
      <c r="H17" s="44"/>
    </row>
    <row r="18" customFormat="false" ht="15" hidden="false" customHeight="true" outlineLevel="0" collapsed="false">
      <c r="A18" s="47" t="s">
        <v>105</v>
      </c>
      <c r="B18" s="48" t="s">
        <v>106</v>
      </c>
      <c r="C18" s="48"/>
      <c r="D18" s="48"/>
      <c r="E18" s="48"/>
      <c r="F18" s="48"/>
      <c r="G18" s="48"/>
      <c r="H18" s="48"/>
    </row>
    <row r="19" customFormat="false" ht="73.1" hidden="false" customHeight="false" outlineLevel="0" collapsed="false">
      <c r="A19" s="49" t="s">
        <v>107</v>
      </c>
      <c r="B19" s="75" t="s">
        <v>304</v>
      </c>
      <c r="C19" s="6" t="s">
        <v>391</v>
      </c>
      <c r="D19" s="6" t="s">
        <v>391</v>
      </c>
      <c r="E19" s="140" t="s">
        <v>392</v>
      </c>
      <c r="F19" s="75" t="s">
        <v>393</v>
      </c>
      <c r="G19" s="75" t="s">
        <v>394</v>
      </c>
      <c r="H19" s="6" t="s">
        <v>111</v>
      </c>
    </row>
    <row r="20" customFormat="false" ht="61.15" hidden="false" customHeight="false" outlineLevel="0" collapsed="false">
      <c r="A20" s="49" t="s">
        <v>112</v>
      </c>
      <c r="B20" s="75" t="s">
        <v>308</v>
      </c>
      <c r="C20" s="6" t="s">
        <v>395</v>
      </c>
      <c r="D20" s="6" t="s">
        <v>395</v>
      </c>
      <c r="E20" s="6" t="s">
        <v>387</v>
      </c>
      <c r="F20" s="13" t="s">
        <v>396</v>
      </c>
      <c r="G20" s="75" t="s">
        <v>324</v>
      </c>
      <c r="H20" s="132" t="s">
        <v>380</v>
      </c>
    </row>
    <row r="21" customFormat="false" ht="61.15" hidden="false" customHeight="false" outlineLevel="0" collapsed="false">
      <c r="A21" s="49" t="s">
        <v>115</v>
      </c>
      <c r="B21" s="75" t="s">
        <v>312</v>
      </c>
      <c r="C21" s="6" t="s">
        <v>397</v>
      </c>
      <c r="D21" s="6" t="s">
        <v>398</v>
      </c>
      <c r="E21" s="6" t="s">
        <v>387</v>
      </c>
      <c r="F21" s="13" t="s">
        <v>399</v>
      </c>
      <c r="G21" s="75" t="s">
        <v>155</v>
      </c>
      <c r="H21" s="132" t="s">
        <v>380</v>
      </c>
    </row>
    <row r="22" customFormat="false" ht="90" hidden="false" customHeight="true" outlineLevel="0" collapsed="false">
      <c r="A22" s="49" t="s">
        <v>118</v>
      </c>
      <c r="B22" s="75" t="s">
        <v>314</v>
      </c>
      <c r="C22" s="6" t="s">
        <v>400</v>
      </c>
      <c r="D22" s="6" t="s">
        <v>398</v>
      </c>
      <c r="E22" s="6" t="s">
        <v>387</v>
      </c>
      <c r="F22" s="75" t="s">
        <v>401</v>
      </c>
      <c r="G22" s="75" t="s">
        <v>402</v>
      </c>
      <c r="H22" s="132" t="s">
        <v>380</v>
      </c>
    </row>
    <row r="23" customFormat="false" ht="35.05" hidden="false" customHeight="false" outlineLevel="0" collapsed="false">
      <c r="G23" s="157" t="s">
        <v>139</v>
      </c>
      <c r="H23" s="158" t="n">
        <f aca="false">4/4*100</f>
        <v>100</v>
      </c>
      <c r="J23" s="107" t="s">
        <v>231</v>
      </c>
    </row>
    <row r="25" customFormat="false" ht="37.3" hidden="false" customHeight="false" outlineLevel="0" collapsed="false">
      <c r="A25" s="42" t="s">
        <v>95</v>
      </c>
      <c r="B25" s="43" t="s">
        <v>96</v>
      </c>
      <c r="C25" s="43" t="s">
        <v>97</v>
      </c>
      <c r="D25" s="43" t="s">
        <v>98</v>
      </c>
      <c r="E25" s="43" t="s">
        <v>99</v>
      </c>
      <c r="F25" s="43" t="s">
        <v>100</v>
      </c>
      <c r="G25" s="43" t="s">
        <v>101</v>
      </c>
      <c r="H25" s="42" t="s">
        <v>102</v>
      </c>
    </row>
    <row r="26" customFormat="false" ht="15" hidden="false" customHeight="true" outlineLevel="0" collapsed="false">
      <c r="A26" s="70" t="n">
        <v>1</v>
      </c>
      <c r="B26" s="8" t="n">
        <v>2</v>
      </c>
      <c r="C26" s="7" t="n">
        <v>3</v>
      </c>
      <c r="D26" s="7" t="n">
        <v>4</v>
      </c>
      <c r="E26" s="7" t="n">
        <v>5</v>
      </c>
      <c r="F26" s="7" t="n">
        <v>6</v>
      </c>
      <c r="G26" s="7" t="n">
        <v>7</v>
      </c>
      <c r="H26" s="70"/>
    </row>
    <row r="27" customFormat="false" ht="51.75" hidden="false" customHeight="true" outlineLevel="0" collapsed="false">
      <c r="A27" s="45" t="s">
        <v>103</v>
      </c>
      <c r="B27" s="46" t="s">
        <v>104</v>
      </c>
      <c r="C27" s="46"/>
      <c r="D27" s="46"/>
      <c r="E27" s="46"/>
      <c r="F27" s="46"/>
      <c r="G27" s="46"/>
      <c r="H27" s="44"/>
    </row>
    <row r="28" customFormat="false" ht="15" hidden="false" customHeight="true" outlineLevel="0" collapsed="false">
      <c r="A28" s="47" t="s">
        <v>105</v>
      </c>
      <c r="B28" s="48" t="s">
        <v>106</v>
      </c>
      <c r="C28" s="48"/>
      <c r="D28" s="48"/>
      <c r="E28" s="48"/>
      <c r="F28" s="48"/>
      <c r="G28" s="48"/>
      <c r="H28" s="48"/>
    </row>
    <row r="29" customFormat="false" ht="54.75" hidden="false" customHeight="true" outlineLevel="0" collapsed="false">
      <c r="A29" s="49" t="s">
        <v>107</v>
      </c>
      <c r="B29" s="42" t="s">
        <v>169</v>
      </c>
      <c r="C29" s="62" t="n">
        <v>45994</v>
      </c>
      <c r="D29" s="62" t="n">
        <v>46002</v>
      </c>
      <c r="E29" s="110" t="s">
        <v>403</v>
      </c>
      <c r="F29" s="65" t="s">
        <v>404</v>
      </c>
      <c r="G29" s="54"/>
      <c r="H29" s="132" t="s">
        <v>380</v>
      </c>
    </row>
    <row r="30" customFormat="false" ht="57" hidden="false" customHeight="true" outlineLevel="0" collapsed="false">
      <c r="A30" s="49" t="s">
        <v>112</v>
      </c>
      <c r="B30" s="42" t="s">
        <v>172</v>
      </c>
      <c r="C30" s="62" t="n">
        <v>46018</v>
      </c>
      <c r="D30" s="62" t="n">
        <v>46006</v>
      </c>
      <c r="E30" s="110"/>
      <c r="F30" s="65" t="s">
        <v>405</v>
      </c>
      <c r="G30" s="54"/>
      <c r="H30" s="132" t="s">
        <v>380</v>
      </c>
    </row>
    <row r="31" customFormat="false" ht="49.25" hidden="false" customHeight="false" outlineLevel="0" collapsed="false">
      <c r="A31" s="49" t="s">
        <v>115</v>
      </c>
      <c r="B31" s="91" t="s">
        <v>249</v>
      </c>
      <c r="C31" s="62" t="n">
        <v>46018</v>
      </c>
      <c r="D31" s="76" t="n">
        <v>46017</v>
      </c>
      <c r="E31" s="110"/>
      <c r="F31" s="42" t="s">
        <v>406</v>
      </c>
      <c r="G31" s="54"/>
      <c r="H31" s="132" t="s">
        <v>380</v>
      </c>
    </row>
    <row r="32" customFormat="false" ht="60" hidden="false" customHeight="true" outlineLevel="0" collapsed="false">
      <c r="A32" s="49" t="s">
        <v>118</v>
      </c>
      <c r="B32" s="42" t="s">
        <v>176</v>
      </c>
      <c r="C32" s="62" t="n">
        <v>46018</v>
      </c>
      <c r="D32" s="76" t="n">
        <v>46006</v>
      </c>
      <c r="E32" s="110"/>
      <c r="F32" s="75" t="s">
        <v>407</v>
      </c>
      <c r="G32" s="54"/>
      <c r="H32" s="132" t="s">
        <v>380</v>
      </c>
    </row>
    <row r="33" customFormat="false" ht="35.05" hidden="false" customHeight="false" outlineLevel="0" collapsed="false">
      <c r="G33" s="157" t="s">
        <v>408</v>
      </c>
      <c r="H33" s="158" t="n">
        <f aca="false">4/4*100</f>
        <v>100</v>
      </c>
      <c r="J33" s="107" t="s">
        <v>231</v>
      </c>
    </row>
    <row r="1048520" customFormat="false" ht="12.75" hidden="false" customHeight="true" outlineLevel="0" collapsed="false"/>
    <row r="1048521" customFormat="false" ht="12.75" hidden="false" customHeight="true" outlineLevel="0" collapsed="false"/>
    <row r="1048522" customFormat="false" ht="12.75" hidden="false" customHeight="true" outlineLevel="0" collapsed="false"/>
    <row r="1048523" customFormat="false" ht="12.75" hidden="false" customHeight="true" outlineLevel="0" collapsed="false"/>
    <row r="1048524" customFormat="false" ht="12.75" hidden="false" customHeight="true" outlineLevel="0" collapsed="false"/>
    <row r="1048525" customFormat="false" ht="12.75" hidden="false" customHeight="true" outlineLevel="0" collapsed="false"/>
    <row r="1048526" customFormat="false" ht="12.75" hidden="false" customHeight="true" outlineLevel="0" collapsed="false"/>
    <row r="1048527" customFormat="false" ht="12.75" hidden="false" customHeight="true" outlineLevel="0" collapsed="false"/>
    <row r="1048528" customFormat="false" ht="12.75" hidden="false" customHeight="true" outlineLevel="0" collapsed="false"/>
    <row r="1048529" customFormat="false" ht="12.75" hidden="false" customHeight="true" outlineLevel="0" collapsed="false"/>
    <row r="1048530" customFormat="false" ht="12.75" hidden="false" customHeight="true" outlineLevel="0" collapsed="false"/>
    <row r="1048531" customFormat="false" ht="12.75" hidden="false" customHeight="true" outlineLevel="0" collapsed="false"/>
    <row r="1048532" customFormat="false" ht="12.75" hidden="false" customHeight="true" outlineLevel="0" collapsed="false"/>
    <row r="1048533" customFormat="false" ht="12.75" hidden="false" customHeight="true" outlineLevel="0" collapsed="false"/>
    <row r="1048534" customFormat="false" ht="12.75" hidden="false" customHeight="true" outlineLevel="0" collapsed="false"/>
    <row r="1048535" customFormat="false" ht="12.75" hidden="false" customHeight="true" outlineLevel="0" collapsed="false"/>
    <row r="1048536" customFormat="false" ht="12.75" hidden="false" customHeight="true" outlineLevel="0" collapsed="false"/>
    <row r="1048537" customFormat="false" ht="12.75" hidden="false" customHeight="true" outlineLevel="0" collapsed="false"/>
    <row r="1048538" customFormat="false" ht="12.75" hidden="false" customHeight="true" outlineLevel="0" collapsed="false"/>
    <row r="1048539" customFormat="false" ht="12.75" hidden="false" customHeight="true" outlineLevel="0" collapsed="false"/>
    <row r="1048540" customFormat="false" ht="12.75" hidden="false" customHeight="true" outlineLevel="0" collapsed="false"/>
    <row r="1048541" customFormat="false" ht="12.75" hidden="false" customHeight="true" outlineLevel="0" collapsed="false"/>
    <row r="1048542" customFormat="false" ht="12.75" hidden="false" customHeight="true" outlineLevel="0" collapsed="false"/>
    <row r="1048543" customFormat="false" ht="12.75" hidden="false" customHeight="true" outlineLevel="0" collapsed="false"/>
    <row r="1048544" customFormat="false" ht="12.75" hidden="false" customHeight="true" outlineLevel="0" collapsed="false"/>
    <row r="1048545" customFormat="false" ht="12.75" hidden="false" customHeight="true" outlineLevel="0" collapsed="false"/>
    <row r="1048546" customFormat="false" ht="12.75" hidden="false" customHeight="true" outlineLevel="0" collapsed="false"/>
    <row r="1048547" customFormat="false" ht="12.75" hidden="false" customHeight="true" outlineLevel="0" collapsed="false"/>
    <row r="1048548" customFormat="false" ht="12.75" hidden="false" customHeight="true" outlineLevel="0" collapsed="false"/>
    <row r="1048549" customFormat="false" ht="12.75" hidden="false" customHeight="true" outlineLevel="0" collapsed="false"/>
    <row r="1048550" customFormat="false" ht="12.75" hidden="false" customHeight="true" outlineLevel="0" collapsed="false"/>
    <row r="1048551" customFormat="false" ht="12.75" hidden="false" customHeight="true" outlineLevel="0" collapsed="false"/>
    <row r="1048552" customFormat="false" ht="12.75" hidden="false" customHeight="true" outlineLevel="0" collapsed="false"/>
    <row r="1048553" customFormat="false" ht="12.75" hidden="false" customHeight="true" outlineLevel="0" collapsed="false"/>
    <row r="1048554" customFormat="false" ht="12.75" hidden="false" customHeight="true" outlineLevel="0" collapsed="false"/>
    <row r="1048555" customFormat="false" ht="12.75" hidden="false" customHeight="true" outlineLevel="0" collapsed="false"/>
    <row r="1048556" customFormat="false" ht="12.75" hidden="false" customHeight="true" outlineLevel="0" collapsed="false"/>
    <row r="1048557" customFormat="false" ht="12.75" hidden="false" customHeight="true" outlineLevel="0" collapsed="false"/>
    <row r="1048558" customFormat="false" ht="12.75" hidden="false" customHeight="true" outlineLevel="0" collapsed="false"/>
    <row r="1048559" customFormat="false" ht="12.75" hidden="false" customHeight="true" outlineLevel="0" collapsed="false"/>
    <row r="1048560" customFormat="false" ht="12.75" hidden="false" customHeight="true" outlineLevel="0" collapsed="false"/>
    <row r="1048561" customFormat="false" ht="12.75" hidden="false" customHeight="true" outlineLevel="0" collapsed="false"/>
    <row r="1048562" customFormat="false" ht="12.75" hidden="false" customHeight="true" outlineLevel="0" collapsed="false"/>
    <row r="1048563" customFormat="false" ht="12.75" hidden="false" customHeight="true" outlineLevel="0" collapsed="false"/>
    <row r="1048564" customFormat="false" ht="12.75" hidden="false" customHeight="true" outlineLevel="0" collapsed="false"/>
    <row r="1048565" customFormat="false" ht="12.75" hidden="false" customHeight="true" outlineLevel="0" collapsed="false"/>
    <row r="1048566" customFormat="false" ht="12.75" hidden="false" customHeight="true" outlineLevel="0" collapsed="false"/>
    <row r="1048567" customFormat="false" ht="12.75" hidden="false" customHeight="true" outlineLevel="0" collapsed="false"/>
    <row r="1048568" customFormat="false" ht="12.75" hidden="false" customHeight="true" outlineLevel="0" collapsed="false"/>
    <row r="1048569" customFormat="false" ht="12.75" hidden="false" customHeight="true" outlineLevel="0" collapsed="false"/>
    <row r="1048570" customFormat="false" ht="12.75" hidden="false" customHeight="true" outlineLevel="0" collapsed="false"/>
    <row r="1048571" customFormat="false" ht="12.75" hidden="false" customHeight="true" outlineLevel="0" collapsed="false"/>
    <row r="1048572" customFormat="false" ht="12.75" hidden="false" customHeight="true" outlineLevel="0" collapsed="false"/>
    <row r="1048573" customFormat="false" ht="12.75" hidden="false" customHeight="true" outlineLevel="0" collapsed="false"/>
    <row r="1048574" customFormat="false" ht="12.75" hidden="false" customHeight="true" outlineLevel="0" collapsed="false"/>
    <row r="1048575" customFormat="false" ht="12.75" hidden="false" customHeight="true" outlineLevel="0" collapsed="false"/>
    <row r="1048576" customFormat="false" ht="12.75" hidden="false" customHeight="true" outlineLevel="0" collapsed="false"/>
  </sheetData>
  <mergeCells count="9">
    <mergeCell ref="A1:H1"/>
    <mergeCell ref="C2:F2"/>
    <mergeCell ref="B7:H7"/>
    <mergeCell ref="B8:H8"/>
    <mergeCell ref="B17:G17"/>
    <mergeCell ref="B18:H18"/>
    <mergeCell ref="B27:G27"/>
    <mergeCell ref="B28:H28"/>
    <mergeCell ref="E29:E32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3:R1048576"/>
  <sheetViews>
    <sheetView showFormulas="false" showGridLines="true" showRowColHeaders="true" showZeros="true" rightToLeft="false" tabSelected="false" showOutlineSymbols="true" defaultGridColor="true" view="normal" topLeftCell="A13" colorId="64" zoomScale="100" zoomScaleNormal="100" zoomScalePageLayoutView="100" workbookViewId="0">
      <selection pane="topLeft" activeCell="D28" activeCellId="0" sqref="D28"/>
    </sheetView>
  </sheetViews>
  <sheetFormatPr defaultColWidth="9.1484375" defaultRowHeight="15" customHeight="true" zeroHeight="false" outlineLevelRow="0" outlineLevelCol="0"/>
  <cols>
    <col collapsed="false" customWidth="false" hidden="false" outlineLevel="0" max="1" min="1" style="39" width="9.14"/>
    <col collapsed="false" customWidth="true" hidden="false" outlineLevel="0" max="2" min="2" style="39" width="19.86"/>
    <col collapsed="false" customWidth="true" hidden="false" outlineLevel="0" max="3" min="3" style="39" width="11.43"/>
    <col collapsed="false" customWidth="false" hidden="false" outlineLevel="0" max="15" min="4" style="39" width="9.14"/>
    <col collapsed="false" customWidth="true" hidden="false" outlineLevel="0" max="16" min="16" style="39" width="12.42"/>
  </cols>
  <sheetData>
    <row r="3" customFormat="false" ht="15" hidden="false" customHeight="true" outlineLevel="0" collapsed="false">
      <c r="A3" s="94" t="s">
        <v>189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</row>
    <row r="4" customFormat="false" ht="15.75" hidden="false" customHeight="true" outlineLevel="0" collapsed="false">
      <c r="A4" s="95" t="s">
        <v>409</v>
      </c>
      <c r="B4" s="95"/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</row>
    <row r="5" customFormat="false" ht="15" hidden="false" customHeight="false" outlineLevel="0" collapsed="false">
      <c r="A5" s="41"/>
      <c r="B5" s="41"/>
      <c r="C5" s="41"/>
      <c r="D5" s="41"/>
    </row>
    <row r="6" customFormat="false" ht="15" hidden="false" customHeight="true" outlineLevel="0" collapsed="false">
      <c r="A6" s="94" t="s">
        <v>191</v>
      </c>
      <c r="B6" s="94"/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</row>
    <row r="7" customFormat="false" ht="15" hidden="false" customHeight="true" outlineLevel="0" collapsed="false">
      <c r="A7" s="41"/>
      <c r="B7" s="41"/>
      <c r="C7" s="41"/>
      <c r="D7" s="41"/>
    </row>
    <row r="8" customFormat="false" ht="15" hidden="false" customHeight="true" outlineLevel="0" collapsed="false">
      <c r="A8" s="8" t="s">
        <v>75</v>
      </c>
      <c r="B8" s="8" t="s">
        <v>192</v>
      </c>
      <c r="C8" s="8" t="s">
        <v>193</v>
      </c>
      <c r="D8" s="8" t="s">
        <v>194</v>
      </c>
      <c r="E8" s="8"/>
      <c r="F8" s="8"/>
      <c r="G8" s="8"/>
      <c r="H8" s="8"/>
      <c r="I8" s="8"/>
      <c r="J8" s="8"/>
      <c r="K8" s="8"/>
      <c r="L8" s="8"/>
      <c r="M8" s="8"/>
      <c r="N8" s="8"/>
      <c r="O8" s="8" t="s">
        <v>195</v>
      </c>
      <c r="P8" s="96" t="s">
        <v>196</v>
      </c>
    </row>
    <row r="9" customFormat="false" ht="29.25" hidden="false" customHeight="true" outlineLevel="0" collapsed="false">
      <c r="A9" s="8"/>
      <c r="B9" s="8"/>
      <c r="C9" s="8"/>
      <c r="D9" s="13" t="s">
        <v>197</v>
      </c>
      <c r="E9" s="13" t="s">
        <v>198</v>
      </c>
      <c r="F9" s="13" t="s">
        <v>199</v>
      </c>
      <c r="G9" s="13" t="s">
        <v>200</v>
      </c>
      <c r="H9" s="13" t="s">
        <v>201</v>
      </c>
      <c r="I9" s="13" t="s">
        <v>202</v>
      </c>
      <c r="J9" s="13" t="s">
        <v>203</v>
      </c>
      <c r="K9" s="13" t="s">
        <v>204</v>
      </c>
      <c r="L9" s="13" t="s">
        <v>205</v>
      </c>
      <c r="M9" s="13" t="s">
        <v>206</v>
      </c>
      <c r="N9" s="13" t="s">
        <v>207</v>
      </c>
      <c r="O9" s="8"/>
      <c r="P9" s="96"/>
    </row>
    <row r="10" customFormat="false" ht="15" hidden="false" customHeight="true" outlineLevel="0" collapsed="false">
      <c r="A10" s="97" t="n">
        <v>1</v>
      </c>
      <c r="B10" s="8" t="n">
        <v>2</v>
      </c>
      <c r="C10" s="8" t="n">
        <v>3</v>
      </c>
      <c r="D10" s="8" t="n">
        <v>4</v>
      </c>
      <c r="E10" s="97" t="n">
        <v>5</v>
      </c>
      <c r="F10" s="97" t="n">
        <v>6</v>
      </c>
      <c r="G10" s="97" t="n">
        <v>7</v>
      </c>
      <c r="H10" s="97" t="n">
        <v>8</v>
      </c>
      <c r="I10" s="97" t="n">
        <v>9</v>
      </c>
      <c r="J10" s="97" t="n">
        <v>10</v>
      </c>
      <c r="K10" s="97" t="n">
        <v>11</v>
      </c>
      <c r="L10" s="97" t="n">
        <v>12</v>
      </c>
      <c r="M10" s="97" t="n">
        <v>13</v>
      </c>
      <c r="N10" s="97" t="n">
        <v>14</v>
      </c>
      <c r="O10" s="97" t="n">
        <v>15</v>
      </c>
      <c r="P10" s="97"/>
    </row>
    <row r="11" customFormat="false" ht="15" hidden="false" customHeight="true" outlineLevel="0" collapsed="false">
      <c r="A11" s="98" t="s">
        <v>216</v>
      </c>
      <c r="B11" s="98"/>
      <c r="C11" s="98"/>
      <c r="D11" s="98"/>
      <c r="E11" s="98"/>
      <c r="F11" s="98"/>
      <c r="G11" s="98"/>
      <c r="H11" s="98"/>
      <c r="I11" s="98"/>
      <c r="J11" s="98"/>
      <c r="K11" s="98"/>
      <c r="L11" s="98"/>
      <c r="M11" s="98"/>
      <c r="N11" s="98"/>
      <c r="O11" s="98"/>
      <c r="P11" s="98"/>
    </row>
    <row r="12" customFormat="false" ht="24.75" hidden="false" customHeight="true" outlineLevel="0" collapsed="false">
      <c r="A12" s="99" t="n">
        <v>1</v>
      </c>
      <c r="B12" s="108" t="s">
        <v>219</v>
      </c>
      <c r="C12" s="108"/>
      <c r="D12" s="108"/>
      <c r="E12" s="108"/>
      <c r="F12" s="108"/>
      <c r="G12" s="108"/>
      <c r="H12" s="108"/>
      <c r="I12" s="108"/>
      <c r="J12" s="108"/>
      <c r="K12" s="108"/>
      <c r="L12" s="108"/>
      <c r="M12" s="108"/>
      <c r="N12" s="108"/>
      <c r="O12" s="108"/>
      <c r="P12" s="108"/>
    </row>
    <row r="13" customFormat="false" ht="15" hidden="false" customHeight="true" outlineLevel="0" collapsed="false">
      <c r="A13" s="99"/>
      <c r="B13" s="13" t="s">
        <v>210</v>
      </c>
      <c r="C13" s="13" t="s">
        <v>211</v>
      </c>
      <c r="D13" s="159" t="n">
        <v>0</v>
      </c>
      <c r="E13" s="159" t="n">
        <v>0</v>
      </c>
      <c r="F13" s="159" t="n">
        <v>0</v>
      </c>
      <c r="G13" s="159" t="n">
        <v>0</v>
      </c>
      <c r="H13" s="159" t="n">
        <v>0</v>
      </c>
      <c r="I13" s="159" t="n">
        <v>0</v>
      </c>
      <c r="J13" s="159" t="n">
        <v>0</v>
      </c>
      <c r="K13" s="159" t="n">
        <v>0</v>
      </c>
      <c r="L13" s="159" t="n">
        <v>2</v>
      </c>
      <c r="M13" s="159" t="n">
        <v>0</v>
      </c>
      <c r="N13" s="159" t="n">
        <v>1</v>
      </c>
      <c r="O13" s="159" t="n">
        <v>4</v>
      </c>
      <c r="P13" s="160"/>
      <c r="Q13" s="161"/>
      <c r="R13" s="161"/>
    </row>
    <row r="14" customFormat="false" ht="15" hidden="false" customHeight="true" outlineLevel="0" collapsed="false">
      <c r="A14" s="99"/>
      <c r="B14" s="13" t="s">
        <v>212</v>
      </c>
      <c r="C14" s="13" t="s">
        <v>211</v>
      </c>
      <c r="D14" s="159" t="n">
        <v>0</v>
      </c>
      <c r="E14" s="159" t="n">
        <v>0</v>
      </c>
      <c r="F14" s="159" t="n">
        <v>0</v>
      </c>
      <c r="G14" s="159" t="n">
        <v>0</v>
      </c>
      <c r="H14" s="159" t="n">
        <v>0</v>
      </c>
      <c r="I14" s="159" t="n">
        <v>0</v>
      </c>
      <c r="J14" s="159" t="n">
        <v>0</v>
      </c>
      <c r="K14" s="159" t="n">
        <v>0</v>
      </c>
      <c r="L14" s="159" t="n">
        <v>2</v>
      </c>
      <c r="M14" s="159" t="n">
        <v>0</v>
      </c>
      <c r="N14" s="159" t="n">
        <v>1</v>
      </c>
      <c r="O14" s="162" t="n">
        <v>4</v>
      </c>
      <c r="P14" s="163" t="n">
        <f aca="false">O14/O13*100</f>
        <v>100</v>
      </c>
      <c r="Q14" s="161"/>
      <c r="R14" s="161"/>
    </row>
    <row r="15" customFormat="false" ht="36.75" hidden="false" customHeight="true" outlineLevel="0" collapsed="false">
      <c r="A15" s="99" t="n">
        <v>2</v>
      </c>
      <c r="B15" s="105" t="s">
        <v>213</v>
      </c>
      <c r="C15" s="105"/>
      <c r="D15" s="105"/>
      <c r="E15" s="105"/>
      <c r="F15" s="105"/>
      <c r="G15" s="105"/>
      <c r="H15" s="105"/>
      <c r="I15" s="105"/>
      <c r="J15" s="105"/>
      <c r="K15" s="105"/>
      <c r="L15" s="105"/>
      <c r="M15" s="105"/>
      <c r="N15" s="105"/>
      <c r="O15" s="105"/>
      <c r="P15" s="105"/>
    </row>
    <row r="16" customFormat="false" ht="15" hidden="false" customHeight="true" outlineLevel="0" collapsed="false">
      <c r="A16" s="99"/>
      <c r="B16" s="13" t="s">
        <v>210</v>
      </c>
      <c r="C16" s="13" t="s">
        <v>214</v>
      </c>
      <c r="D16" s="69" t="n">
        <v>0</v>
      </c>
      <c r="E16" s="69" t="n">
        <v>0</v>
      </c>
      <c r="F16" s="69" t="n">
        <v>0</v>
      </c>
      <c r="G16" s="69" t="n">
        <v>0</v>
      </c>
      <c r="H16" s="69" t="n">
        <v>0</v>
      </c>
      <c r="I16" s="69" t="n">
        <v>0</v>
      </c>
      <c r="J16" s="69" t="n">
        <v>1</v>
      </c>
      <c r="K16" s="69" t="n">
        <v>0</v>
      </c>
      <c r="L16" s="69" t="n">
        <v>0</v>
      </c>
      <c r="M16" s="69" t="n">
        <v>0</v>
      </c>
      <c r="N16" s="69" t="n">
        <v>0</v>
      </c>
      <c r="O16" s="69" t="n">
        <v>1</v>
      </c>
      <c r="P16" s="102"/>
    </row>
    <row r="17" customFormat="false" ht="15" hidden="false" customHeight="true" outlineLevel="0" collapsed="false">
      <c r="A17" s="99"/>
      <c r="B17" s="13" t="s">
        <v>212</v>
      </c>
      <c r="C17" s="13" t="s">
        <v>214</v>
      </c>
      <c r="D17" s="69" t="n">
        <v>0</v>
      </c>
      <c r="E17" s="69" t="n">
        <v>0</v>
      </c>
      <c r="F17" s="69" t="n">
        <v>0</v>
      </c>
      <c r="G17" s="69" t="n">
        <v>0</v>
      </c>
      <c r="H17" s="69" t="n">
        <v>0</v>
      </c>
      <c r="I17" s="69" t="n">
        <v>0</v>
      </c>
      <c r="J17" s="69" t="n">
        <v>1</v>
      </c>
      <c r="K17" s="69" t="n">
        <v>0</v>
      </c>
      <c r="L17" s="69" t="n">
        <v>0</v>
      </c>
      <c r="M17" s="69" t="n">
        <v>0</v>
      </c>
      <c r="N17" s="69" t="n">
        <v>0</v>
      </c>
      <c r="O17" s="69" t="n">
        <v>1</v>
      </c>
      <c r="P17" s="104" t="n">
        <f aca="false">O17/O16*100</f>
        <v>100</v>
      </c>
    </row>
    <row r="19" customFormat="false" ht="47.25" hidden="false" customHeight="true" outlineLevel="0" collapsed="false">
      <c r="L19" s="106" t="s">
        <v>217</v>
      </c>
      <c r="M19" s="106"/>
      <c r="N19" s="106"/>
      <c r="O19" s="106"/>
      <c r="P19" s="107" t="n">
        <f aca="false">(P14+P17)/2</f>
        <v>100</v>
      </c>
    </row>
    <row r="21" customFormat="false" ht="15" hidden="false" customHeight="true" outlineLevel="0" collapsed="false">
      <c r="A21" s="94" t="s">
        <v>191</v>
      </c>
      <c r="B21" s="94"/>
      <c r="C21" s="94"/>
      <c r="D21" s="94"/>
      <c r="E21" s="94"/>
      <c r="F21" s="94"/>
      <c r="G21" s="94"/>
      <c r="H21" s="94"/>
      <c r="I21" s="94"/>
      <c r="J21" s="94"/>
      <c r="K21" s="94"/>
      <c r="L21" s="94"/>
      <c r="M21" s="94"/>
      <c r="N21" s="94"/>
      <c r="O21" s="94"/>
      <c r="P21" s="94"/>
    </row>
    <row r="22" customFormat="false" ht="15" hidden="false" customHeight="true" outlineLevel="0" collapsed="false">
      <c r="A22" s="41"/>
      <c r="B22" s="41"/>
      <c r="C22" s="41"/>
      <c r="D22" s="41"/>
    </row>
    <row r="23" customFormat="false" ht="15" hidden="false" customHeight="true" outlineLevel="0" collapsed="false">
      <c r="A23" s="8" t="s">
        <v>75</v>
      </c>
      <c r="B23" s="8" t="s">
        <v>192</v>
      </c>
      <c r="C23" s="8" t="s">
        <v>193</v>
      </c>
      <c r="D23" s="8" t="s">
        <v>194</v>
      </c>
      <c r="E23" s="8"/>
      <c r="F23" s="8"/>
      <c r="G23" s="8"/>
      <c r="H23" s="8"/>
      <c r="I23" s="8"/>
      <c r="J23" s="8"/>
      <c r="K23" s="8"/>
      <c r="L23" s="8"/>
      <c r="M23" s="8"/>
      <c r="N23" s="8"/>
      <c r="O23" s="8" t="s">
        <v>195</v>
      </c>
      <c r="P23" s="96" t="s">
        <v>196</v>
      </c>
    </row>
    <row r="24" customFormat="false" ht="29.25" hidden="false" customHeight="true" outlineLevel="0" collapsed="false">
      <c r="A24" s="8"/>
      <c r="B24" s="8"/>
      <c r="C24" s="8"/>
      <c r="D24" s="13" t="s">
        <v>197</v>
      </c>
      <c r="E24" s="13" t="s">
        <v>198</v>
      </c>
      <c r="F24" s="13" t="s">
        <v>199</v>
      </c>
      <c r="G24" s="13" t="s">
        <v>200</v>
      </c>
      <c r="H24" s="13" t="s">
        <v>201</v>
      </c>
      <c r="I24" s="13" t="s">
        <v>202</v>
      </c>
      <c r="J24" s="13" t="s">
        <v>203</v>
      </c>
      <c r="K24" s="13" t="s">
        <v>204</v>
      </c>
      <c r="L24" s="13" t="s">
        <v>205</v>
      </c>
      <c r="M24" s="13" t="s">
        <v>206</v>
      </c>
      <c r="N24" s="13" t="s">
        <v>207</v>
      </c>
      <c r="O24" s="8"/>
      <c r="P24" s="96"/>
    </row>
    <row r="25" customFormat="false" ht="15" hidden="false" customHeight="true" outlineLevel="0" collapsed="false">
      <c r="A25" s="97" t="n">
        <v>1</v>
      </c>
      <c r="B25" s="8" t="n">
        <v>2</v>
      </c>
      <c r="C25" s="8" t="n">
        <v>3</v>
      </c>
      <c r="D25" s="8" t="n">
        <v>4</v>
      </c>
      <c r="E25" s="97" t="n">
        <v>5</v>
      </c>
      <c r="F25" s="97" t="n">
        <v>6</v>
      </c>
      <c r="G25" s="97" t="n">
        <v>7</v>
      </c>
      <c r="H25" s="97" t="n">
        <v>8</v>
      </c>
      <c r="I25" s="97" t="n">
        <v>9</v>
      </c>
      <c r="J25" s="97" t="n">
        <v>10</v>
      </c>
      <c r="K25" s="97" t="n">
        <v>11</v>
      </c>
      <c r="L25" s="97" t="n">
        <v>12</v>
      </c>
      <c r="M25" s="97" t="n">
        <v>13</v>
      </c>
      <c r="N25" s="97" t="n">
        <v>14</v>
      </c>
      <c r="O25" s="97" t="n">
        <v>15</v>
      </c>
      <c r="P25" s="97"/>
    </row>
    <row r="26" customFormat="false" ht="22.5" hidden="false" customHeight="true" outlineLevel="0" collapsed="false">
      <c r="A26" s="98" t="s">
        <v>410</v>
      </c>
      <c r="B26" s="98"/>
      <c r="C26" s="98"/>
      <c r="D26" s="98"/>
      <c r="E26" s="98"/>
      <c r="F26" s="98"/>
      <c r="G26" s="98"/>
      <c r="H26" s="98"/>
      <c r="I26" s="98"/>
      <c r="J26" s="98"/>
      <c r="K26" s="98"/>
      <c r="L26" s="98"/>
      <c r="M26" s="98"/>
      <c r="N26" s="98"/>
      <c r="O26" s="98"/>
      <c r="P26" s="98"/>
    </row>
    <row r="27" customFormat="false" ht="24.75" hidden="false" customHeight="true" outlineLevel="0" collapsed="false">
      <c r="A27" s="99" t="n">
        <v>1</v>
      </c>
      <c r="B27" s="108" t="s">
        <v>219</v>
      </c>
      <c r="C27" s="108"/>
      <c r="D27" s="108"/>
      <c r="E27" s="108"/>
      <c r="F27" s="108"/>
      <c r="G27" s="108"/>
      <c r="H27" s="108"/>
      <c r="I27" s="108"/>
      <c r="J27" s="108"/>
      <c r="K27" s="108"/>
      <c r="L27" s="108"/>
      <c r="M27" s="108"/>
      <c r="N27" s="108"/>
      <c r="O27" s="108"/>
      <c r="P27" s="108"/>
    </row>
    <row r="28" customFormat="false" ht="15" hidden="false" customHeight="true" outlineLevel="0" collapsed="false">
      <c r="A28" s="99"/>
      <c r="B28" s="13" t="s">
        <v>210</v>
      </c>
      <c r="C28" s="13" t="s">
        <v>211</v>
      </c>
      <c r="D28" s="164" t="n">
        <v>0</v>
      </c>
      <c r="E28" s="164" t="n">
        <v>0</v>
      </c>
      <c r="F28" s="164" t="n">
        <v>0</v>
      </c>
      <c r="G28" s="164" t="n">
        <v>0</v>
      </c>
      <c r="H28" s="164" t="n">
        <v>0</v>
      </c>
      <c r="I28" s="164" t="n">
        <v>0</v>
      </c>
      <c r="J28" s="164" t="n">
        <v>0</v>
      </c>
      <c r="K28" s="164" t="n">
        <v>0</v>
      </c>
      <c r="L28" s="164" t="n">
        <v>0</v>
      </c>
      <c r="M28" s="164" t="n">
        <v>0</v>
      </c>
      <c r="N28" s="164" t="n">
        <v>0</v>
      </c>
      <c r="O28" s="164" t="n">
        <v>1</v>
      </c>
      <c r="P28" s="160"/>
    </row>
    <row r="29" customFormat="false" ht="15" hidden="false" customHeight="true" outlineLevel="0" collapsed="false">
      <c r="A29" s="99"/>
      <c r="B29" s="13" t="s">
        <v>212</v>
      </c>
      <c r="C29" s="13" t="s">
        <v>211</v>
      </c>
      <c r="D29" s="164" t="n">
        <v>0</v>
      </c>
      <c r="E29" s="164" t="n">
        <v>0</v>
      </c>
      <c r="F29" s="164" t="n">
        <v>0</v>
      </c>
      <c r="G29" s="164" t="n">
        <v>0</v>
      </c>
      <c r="H29" s="164" t="n">
        <v>0</v>
      </c>
      <c r="I29" s="164" t="n">
        <v>0</v>
      </c>
      <c r="J29" s="164" t="n">
        <v>0</v>
      </c>
      <c r="K29" s="164" t="n">
        <v>0</v>
      </c>
      <c r="L29" s="164" t="n">
        <v>0</v>
      </c>
      <c r="M29" s="164" t="n">
        <v>0</v>
      </c>
      <c r="N29" s="164" t="n">
        <v>0</v>
      </c>
      <c r="O29" s="103" t="n">
        <v>1</v>
      </c>
      <c r="P29" s="163" t="n">
        <f aca="false">O29/O28*100</f>
        <v>100</v>
      </c>
    </row>
    <row r="31" customFormat="false" ht="42" hidden="false" customHeight="true" outlineLevel="0" collapsed="false">
      <c r="L31" s="106" t="s">
        <v>217</v>
      </c>
      <c r="M31" s="106"/>
      <c r="N31" s="106"/>
      <c r="O31" s="106"/>
      <c r="P31" s="107" t="n">
        <f aca="false">(P29)/1</f>
        <v>100</v>
      </c>
    </row>
    <row r="1048510" customFormat="false" ht="12.75" hidden="false" customHeight="true" outlineLevel="0" collapsed="false"/>
    <row r="1048511" customFormat="false" ht="12.75" hidden="false" customHeight="true" outlineLevel="0" collapsed="false"/>
    <row r="1048512" customFormat="false" ht="12.75" hidden="false" customHeight="true" outlineLevel="0" collapsed="false"/>
    <row r="1048513" customFormat="false" ht="12.75" hidden="false" customHeight="true" outlineLevel="0" collapsed="false"/>
    <row r="1048514" customFormat="false" ht="12.75" hidden="false" customHeight="true" outlineLevel="0" collapsed="false"/>
    <row r="1048515" customFormat="false" ht="12.75" hidden="false" customHeight="true" outlineLevel="0" collapsed="false"/>
    <row r="1048516" customFormat="false" ht="12.75" hidden="false" customHeight="true" outlineLevel="0" collapsed="false"/>
    <row r="1048517" customFormat="false" ht="12.75" hidden="false" customHeight="true" outlineLevel="0" collapsed="false"/>
    <row r="1048518" customFormat="false" ht="12.75" hidden="false" customHeight="true" outlineLevel="0" collapsed="false"/>
    <row r="1048519" customFormat="false" ht="12.75" hidden="false" customHeight="true" outlineLevel="0" collapsed="false"/>
    <row r="1048520" customFormat="false" ht="12.75" hidden="false" customHeight="true" outlineLevel="0" collapsed="false"/>
    <row r="1048521" customFormat="false" ht="12.75" hidden="false" customHeight="true" outlineLevel="0" collapsed="false"/>
    <row r="1048522" customFormat="false" ht="12.75" hidden="false" customHeight="true" outlineLevel="0" collapsed="false"/>
    <row r="1048532" customFormat="false" ht="12.75" hidden="false" customHeight="true" outlineLevel="0" collapsed="false"/>
    <row r="1048533" customFormat="false" ht="12.75" hidden="false" customHeight="true" outlineLevel="0" collapsed="false"/>
    <row r="1048534" customFormat="false" ht="12.75" hidden="false" customHeight="true" outlineLevel="0" collapsed="false"/>
    <row r="1048535" customFormat="false" ht="12.75" hidden="false" customHeight="true" outlineLevel="0" collapsed="false"/>
    <row r="1048536" customFormat="false" ht="12.75" hidden="false" customHeight="true" outlineLevel="0" collapsed="false"/>
    <row r="1048537" customFormat="false" ht="12.75" hidden="false" customHeight="true" outlineLevel="0" collapsed="false"/>
    <row r="1048538" customFormat="false" ht="12.75" hidden="false" customHeight="true" outlineLevel="0" collapsed="false"/>
    <row r="1048539" customFormat="false" ht="12.75" hidden="false" customHeight="true" outlineLevel="0" collapsed="false"/>
    <row r="1048540" customFormat="false" ht="12.75" hidden="false" customHeight="true" outlineLevel="0" collapsed="false"/>
    <row r="1048541" customFormat="false" ht="12.75" hidden="false" customHeight="true" outlineLevel="0" collapsed="false"/>
    <row r="1048542" customFormat="false" ht="12.75" hidden="false" customHeight="true" outlineLevel="0" collapsed="false"/>
    <row r="1048543" customFormat="false" ht="12.75" hidden="false" customHeight="true" outlineLevel="0" collapsed="false"/>
    <row r="1048544" customFormat="false" ht="12.75" hidden="false" customHeight="true" outlineLevel="0" collapsed="false"/>
    <row r="1048545" customFormat="false" ht="12.75" hidden="false" customHeight="true" outlineLevel="0" collapsed="false"/>
    <row r="1048546" customFormat="false" ht="12.75" hidden="false" customHeight="true" outlineLevel="0" collapsed="false"/>
    <row r="1048547" customFormat="false" ht="12.75" hidden="false" customHeight="true" outlineLevel="0" collapsed="false"/>
    <row r="1048548" customFormat="false" ht="12.75" hidden="false" customHeight="true" outlineLevel="0" collapsed="false"/>
    <row r="1048549" customFormat="false" ht="12.75" hidden="false" customHeight="true" outlineLevel="0" collapsed="false"/>
    <row r="1048550" customFormat="false" ht="12.75" hidden="false" customHeight="true" outlineLevel="0" collapsed="false"/>
    <row r="1048551" customFormat="false" ht="12.75" hidden="false" customHeight="true" outlineLevel="0" collapsed="false"/>
    <row r="1048552" customFormat="false" ht="12.75" hidden="false" customHeight="true" outlineLevel="0" collapsed="false"/>
    <row r="1048553" customFormat="false" ht="12.75" hidden="false" customHeight="true" outlineLevel="0" collapsed="false"/>
    <row r="1048554" customFormat="false" ht="12.75" hidden="false" customHeight="true" outlineLevel="0" collapsed="false"/>
    <row r="1048555" customFormat="false" ht="12.75" hidden="false" customHeight="true" outlineLevel="0" collapsed="false"/>
    <row r="1048556" customFormat="false" ht="12.75" hidden="false" customHeight="true" outlineLevel="0" collapsed="false"/>
    <row r="1048557" customFormat="false" ht="12.75" hidden="false" customHeight="true" outlineLevel="0" collapsed="false"/>
    <row r="1048558" customFormat="false" ht="12.75" hidden="false" customHeight="true" outlineLevel="0" collapsed="false"/>
    <row r="1048559" customFormat="false" ht="12.75" hidden="false" customHeight="true" outlineLevel="0" collapsed="false"/>
    <row r="1048560" customFormat="false" ht="12.75" hidden="false" customHeight="true" outlineLevel="0" collapsed="false"/>
    <row r="1048561" customFormat="false" ht="12.75" hidden="false" customHeight="true" outlineLevel="0" collapsed="false"/>
    <row r="1048562" customFormat="false" ht="12.75" hidden="false" customHeight="true" outlineLevel="0" collapsed="false"/>
    <row r="1048563" customFormat="false" ht="12.75" hidden="false" customHeight="true" outlineLevel="0" collapsed="false"/>
    <row r="1048564" customFormat="false" ht="12.75" hidden="false" customHeight="true" outlineLevel="0" collapsed="false"/>
    <row r="1048565" customFormat="false" ht="12.75" hidden="false" customHeight="true" outlineLevel="0" collapsed="false"/>
    <row r="1048566" customFormat="false" ht="12.75" hidden="false" customHeight="true" outlineLevel="0" collapsed="false"/>
    <row r="1048567" customFormat="false" ht="12.75" hidden="false" customHeight="true" outlineLevel="0" collapsed="false"/>
    <row r="1048568" customFormat="false" ht="12.75" hidden="false" customHeight="true" outlineLevel="0" collapsed="false"/>
    <row r="1048569" customFormat="false" ht="12.75" hidden="false" customHeight="true" outlineLevel="0" collapsed="false"/>
    <row r="1048570" customFormat="false" ht="12.75" hidden="false" customHeight="true" outlineLevel="0" collapsed="false"/>
    <row r="1048571" customFormat="false" ht="12.75" hidden="false" customHeight="true" outlineLevel="0" collapsed="false"/>
    <row r="1048572" customFormat="false" ht="12.75" hidden="false" customHeight="true" outlineLevel="0" collapsed="false"/>
    <row r="1048573" customFormat="false" ht="12.75" hidden="false" customHeight="true" outlineLevel="0" collapsed="false"/>
    <row r="1048574" customFormat="false" ht="12.75" hidden="false" customHeight="true" outlineLevel="0" collapsed="false"/>
    <row r="1048575" customFormat="false" ht="12.75" hidden="false" customHeight="true" outlineLevel="0" collapsed="false"/>
    <row r="1048576" customFormat="false" ht="12.75" hidden="false" customHeight="true" outlineLevel="0" collapsed="false"/>
  </sheetData>
  <mergeCells count="26">
    <mergeCell ref="A3:P3"/>
    <mergeCell ref="A4:P4"/>
    <mergeCell ref="A6:P6"/>
    <mergeCell ref="A8:A9"/>
    <mergeCell ref="B8:B9"/>
    <mergeCell ref="C8:C9"/>
    <mergeCell ref="D8:N8"/>
    <mergeCell ref="O8:O9"/>
    <mergeCell ref="P8:P9"/>
    <mergeCell ref="A11:P11"/>
    <mergeCell ref="A12:A14"/>
    <mergeCell ref="B12:P12"/>
    <mergeCell ref="A15:A17"/>
    <mergeCell ref="B15:P15"/>
    <mergeCell ref="L19:O19"/>
    <mergeCell ref="A21:P21"/>
    <mergeCell ref="A23:A24"/>
    <mergeCell ref="B23:B24"/>
    <mergeCell ref="C23:C24"/>
    <mergeCell ref="D23:N23"/>
    <mergeCell ref="O23:O24"/>
    <mergeCell ref="P23:P24"/>
    <mergeCell ref="A26:P26"/>
    <mergeCell ref="A27:A29"/>
    <mergeCell ref="B27:P27"/>
    <mergeCell ref="L31:O31"/>
  </mergeCells>
  <printOptions headings="false" gridLines="false" gridLinesSet="true" horizontalCentered="false" verticalCentered="false"/>
  <pageMargins left="0.236111111111111" right="0.236111111111111" top="0.354166666666667" bottom="0.157638888888889" header="0.511811023622047" footer="0.511811023622047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1048576"/>
  <sheetViews>
    <sheetView showFormulas="false" showGridLines="true" showRowColHeaders="true" showZeros="true" rightToLeft="false" tabSelected="false" showOutlineSymbols="true" defaultGridColor="true" view="normal" topLeftCell="A10" colorId="64" zoomScale="100" zoomScaleNormal="100" zoomScalePageLayoutView="100" workbookViewId="0">
      <selection pane="topLeft" activeCell="E26" activeCellId="0" sqref="E26"/>
    </sheetView>
  </sheetViews>
  <sheetFormatPr defaultColWidth="8.71484375" defaultRowHeight="15" customHeight="true" zeroHeight="false" outlineLevelRow="0" outlineLevelCol="0"/>
  <cols>
    <col collapsed="false" customWidth="true" hidden="false" outlineLevel="0" max="1" min="1" style="0" width="8.15"/>
    <col collapsed="false" customWidth="true" hidden="false" outlineLevel="0" max="2" min="2" style="39" width="57.46"/>
    <col collapsed="false" customWidth="true" hidden="false" outlineLevel="0" max="3" min="3" style="0" width="19.29"/>
    <col collapsed="false" customWidth="true" hidden="false" outlineLevel="0" max="4" min="4" style="0" width="18.71"/>
    <col collapsed="false" customWidth="true" hidden="false" outlineLevel="0" max="5" min="5" style="0" width="23.29"/>
    <col collapsed="false" customWidth="true" hidden="false" outlineLevel="0" max="6" min="6" style="0" width="51.86"/>
    <col collapsed="false" customWidth="true" hidden="false" outlineLevel="0" max="7" min="7" style="0" width="31"/>
    <col collapsed="false" customWidth="true" hidden="false" outlineLevel="0" max="8" min="8" style="0" width="15.57"/>
    <col collapsed="false" customWidth="true" hidden="false" outlineLevel="0" max="10" min="10" style="0" width="40"/>
  </cols>
  <sheetData>
    <row r="1" customFormat="false" ht="15" hidden="false" customHeight="false" outlineLevel="0" collapsed="false">
      <c r="A1" s="3" t="s">
        <v>93</v>
      </c>
      <c r="B1" s="3"/>
      <c r="C1" s="3"/>
      <c r="D1" s="3"/>
      <c r="E1" s="3"/>
      <c r="F1" s="3"/>
      <c r="G1" s="3"/>
      <c r="H1" s="3"/>
    </row>
    <row r="2" customFormat="false" ht="17.35" hidden="false" customHeight="false" outlineLevel="0" collapsed="false">
      <c r="A2" s="9"/>
      <c r="B2" s="9"/>
      <c r="C2" s="40" t="s">
        <v>411</v>
      </c>
      <c r="D2" s="40"/>
      <c r="E2" s="40"/>
      <c r="F2" s="40"/>
      <c r="G2" s="9"/>
      <c r="H2" s="9"/>
    </row>
    <row r="3" customFormat="false" ht="15" hidden="false" customHeight="false" outlineLevel="0" collapsed="false">
      <c r="A3" s="1"/>
      <c r="B3" s="41"/>
      <c r="C3" s="1"/>
      <c r="D3" s="1"/>
      <c r="E3" s="1"/>
    </row>
    <row r="4" customFormat="false" ht="37.3" hidden="false" customHeight="false" outlineLevel="0" collapsed="false">
      <c r="A4" s="43" t="s">
        <v>95</v>
      </c>
      <c r="B4" s="43" t="s">
        <v>96</v>
      </c>
      <c r="C4" s="43" t="s">
        <v>97</v>
      </c>
      <c r="D4" s="43" t="s">
        <v>98</v>
      </c>
      <c r="E4" s="43" t="s">
        <v>99</v>
      </c>
      <c r="F4" s="43" t="s">
        <v>100</v>
      </c>
      <c r="G4" s="43" t="s">
        <v>101</v>
      </c>
      <c r="H4" s="43" t="s">
        <v>102</v>
      </c>
      <c r="I4" s="113"/>
      <c r="J4" s="113"/>
    </row>
    <row r="5" customFormat="false" ht="15" hidden="false" customHeight="true" outlineLevel="0" collapsed="false">
      <c r="A5" s="70" t="n">
        <v>1</v>
      </c>
      <c r="B5" s="8" t="n">
        <v>2</v>
      </c>
      <c r="C5" s="7" t="n">
        <v>3</v>
      </c>
      <c r="D5" s="7" t="n">
        <v>4</v>
      </c>
      <c r="E5" s="7" t="n">
        <v>5</v>
      </c>
      <c r="F5" s="7" t="n">
        <v>6</v>
      </c>
      <c r="G5" s="7" t="n">
        <v>7</v>
      </c>
      <c r="H5" s="70"/>
      <c r="I5" s="71"/>
      <c r="J5" s="71"/>
    </row>
    <row r="6" customFormat="false" ht="64.5" hidden="false" customHeight="true" outlineLevel="0" collapsed="false">
      <c r="A6" s="45" t="s">
        <v>103</v>
      </c>
      <c r="B6" s="165" t="s">
        <v>412</v>
      </c>
      <c r="C6" s="165"/>
      <c r="D6" s="165"/>
      <c r="E6" s="165"/>
      <c r="F6" s="165"/>
      <c r="G6" s="165"/>
      <c r="H6" s="44"/>
    </row>
    <row r="7" customFormat="false" ht="17.25" hidden="false" customHeight="true" outlineLevel="0" collapsed="false">
      <c r="A7" s="47" t="s">
        <v>105</v>
      </c>
      <c r="B7" s="33" t="s">
        <v>413</v>
      </c>
      <c r="C7" s="33"/>
      <c r="D7" s="33"/>
      <c r="E7" s="33"/>
      <c r="F7" s="33"/>
      <c r="G7" s="33"/>
      <c r="H7" s="33"/>
    </row>
    <row r="8" customFormat="false" ht="105.75" hidden="false" customHeight="true" outlineLevel="0" collapsed="false">
      <c r="A8" s="49" t="s">
        <v>107</v>
      </c>
      <c r="B8" s="75" t="s">
        <v>414</v>
      </c>
      <c r="C8" s="76" t="n">
        <v>45658</v>
      </c>
      <c r="D8" s="76" t="n">
        <v>45655</v>
      </c>
      <c r="E8" s="129" t="s">
        <v>415</v>
      </c>
      <c r="F8" s="13" t="s">
        <v>416</v>
      </c>
      <c r="G8" s="75"/>
      <c r="H8" s="6" t="s">
        <v>111</v>
      </c>
    </row>
    <row r="9" customFormat="false" ht="78" hidden="false" customHeight="true" outlineLevel="0" collapsed="false">
      <c r="A9" s="49" t="s">
        <v>112</v>
      </c>
      <c r="B9" s="75" t="s">
        <v>417</v>
      </c>
      <c r="C9" s="76" t="n">
        <v>45689</v>
      </c>
      <c r="D9" s="62" t="n">
        <v>45686</v>
      </c>
      <c r="E9" s="129"/>
      <c r="F9" s="13" t="s">
        <v>418</v>
      </c>
      <c r="G9" s="75"/>
      <c r="H9" s="6" t="s">
        <v>111</v>
      </c>
    </row>
    <row r="10" customFormat="false" ht="118.5" hidden="false" customHeight="true" outlineLevel="0" collapsed="false">
      <c r="A10" s="49" t="s">
        <v>115</v>
      </c>
      <c r="B10" s="75" t="s">
        <v>419</v>
      </c>
      <c r="C10" s="76" t="n">
        <v>46011</v>
      </c>
      <c r="D10" s="76" t="n">
        <v>46010</v>
      </c>
      <c r="E10" s="129"/>
      <c r="F10" s="13" t="s">
        <v>420</v>
      </c>
      <c r="G10" s="75"/>
      <c r="H10" s="6" t="s">
        <v>111</v>
      </c>
    </row>
    <row r="11" customFormat="false" ht="49.25" hidden="false" customHeight="false" outlineLevel="0" collapsed="false">
      <c r="A11" s="49" t="s">
        <v>118</v>
      </c>
      <c r="B11" s="75" t="s">
        <v>421</v>
      </c>
      <c r="C11" s="76" t="n">
        <v>46022</v>
      </c>
      <c r="D11" s="76" t="n">
        <v>46021</v>
      </c>
      <c r="E11" s="129"/>
      <c r="F11" s="75" t="s">
        <v>422</v>
      </c>
      <c r="G11" s="75"/>
      <c r="H11" s="6" t="s">
        <v>111</v>
      </c>
    </row>
    <row r="12" customFormat="false" ht="15" hidden="false" customHeight="false" outlineLevel="0" collapsed="false">
      <c r="G12" s="0" t="s">
        <v>160</v>
      </c>
      <c r="H12" s="0" t="n">
        <v>100</v>
      </c>
      <c r="J12" s="68"/>
    </row>
    <row r="14" customFormat="false" ht="37.3" hidden="false" customHeight="false" outlineLevel="0" collapsed="false">
      <c r="A14" s="42" t="s">
        <v>95</v>
      </c>
      <c r="B14" s="43" t="s">
        <v>96</v>
      </c>
      <c r="C14" s="43" t="s">
        <v>97</v>
      </c>
      <c r="D14" s="43" t="s">
        <v>98</v>
      </c>
      <c r="E14" s="43" t="s">
        <v>99</v>
      </c>
      <c r="F14" s="43" t="s">
        <v>100</v>
      </c>
      <c r="G14" s="43" t="s">
        <v>101</v>
      </c>
      <c r="H14" s="42" t="s">
        <v>102</v>
      </c>
    </row>
    <row r="15" customFormat="false" ht="15" hidden="false" customHeight="true" outlineLevel="0" collapsed="false">
      <c r="A15" s="70" t="n">
        <v>1</v>
      </c>
      <c r="B15" s="8" t="n">
        <v>2</v>
      </c>
      <c r="C15" s="7" t="n">
        <v>3</v>
      </c>
      <c r="D15" s="7" t="n">
        <v>4</v>
      </c>
      <c r="E15" s="7" t="n">
        <v>5</v>
      </c>
      <c r="F15" s="7" t="n">
        <v>6</v>
      </c>
      <c r="G15" s="7" t="n">
        <v>7</v>
      </c>
      <c r="H15" s="70"/>
    </row>
    <row r="16" customFormat="false" ht="32.8" hidden="false" customHeight="true" outlineLevel="0" collapsed="false">
      <c r="A16" s="45" t="s">
        <v>103</v>
      </c>
      <c r="B16" s="166" t="s">
        <v>423</v>
      </c>
      <c r="C16" s="166"/>
      <c r="D16" s="166"/>
      <c r="E16" s="166"/>
      <c r="F16" s="166"/>
      <c r="G16" s="166"/>
      <c r="H16" s="44"/>
    </row>
    <row r="17" customFormat="false" ht="15" hidden="false" customHeight="true" outlineLevel="0" collapsed="false">
      <c r="A17" s="47" t="s">
        <v>105</v>
      </c>
      <c r="B17" s="33" t="s">
        <v>424</v>
      </c>
      <c r="C17" s="33"/>
      <c r="D17" s="33"/>
      <c r="E17" s="33"/>
      <c r="F17" s="33"/>
      <c r="G17" s="33"/>
      <c r="H17" s="33"/>
    </row>
    <row r="18" customFormat="false" ht="93.25" hidden="false" customHeight="true" outlineLevel="0" collapsed="false">
      <c r="A18" s="49" t="s">
        <v>107</v>
      </c>
      <c r="B18" s="75" t="s">
        <v>414</v>
      </c>
      <c r="C18" s="76" t="n">
        <v>45658</v>
      </c>
      <c r="D18" s="62" t="n">
        <v>45655</v>
      </c>
      <c r="E18" s="129" t="s">
        <v>425</v>
      </c>
      <c r="F18" s="65" t="s">
        <v>426</v>
      </c>
      <c r="G18" s="54"/>
      <c r="H18" s="31" t="s">
        <v>111</v>
      </c>
    </row>
    <row r="19" customFormat="false" ht="76.1" hidden="false" customHeight="true" outlineLevel="0" collapsed="false">
      <c r="A19" s="49" t="s">
        <v>112</v>
      </c>
      <c r="B19" s="75" t="s">
        <v>417</v>
      </c>
      <c r="C19" s="76" t="n">
        <v>45689</v>
      </c>
      <c r="D19" s="62" t="n">
        <v>45686</v>
      </c>
      <c r="E19" s="129"/>
      <c r="F19" s="75" t="s">
        <v>418</v>
      </c>
      <c r="G19" s="54"/>
      <c r="H19" s="31" t="s">
        <v>111</v>
      </c>
    </row>
    <row r="20" customFormat="false" ht="69" hidden="false" customHeight="true" outlineLevel="0" collapsed="false">
      <c r="A20" s="49" t="s">
        <v>115</v>
      </c>
      <c r="B20" s="75" t="s">
        <v>419</v>
      </c>
      <c r="C20" s="76" t="n">
        <v>46011</v>
      </c>
      <c r="D20" s="76" t="n">
        <v>46010</v>
      </c>
      <c r="E20" s="129"/>
      <c r="F20" s="42" t="s">
        <v>427</v>
      </c>
      <c r="G20" s="54"/>
      <c r="H20" s="31" t="s">
        <v>111</v>
      </c>
    </row>
    <row r="21" customFormat="false" ht="50.25" hidden="false" customHeight="true" outlineLevel="0" collapsed="false">
      <c r="A21" s="49" t="s">
        <v>118</v>
      </c>
      <c r="B21" s="75" t="s">
        <v>421</v>
      </c>
      <c r="C21" s="76" t="n">
        <v>46022</v>
      </c>
      <c r="D21" s="76" t="n">
        <v>46021</v>
      </c>
      <c r="E21" s="129"/>
      <c r="F21" s="75" t="s">
        <v>422</v>
      </c>
      <c r="G21" s="54"/>
      <c r="H21" s="31" t="s">
        <v>111</v>
      </c>
    </row>
    <row r="22" customFormat="false" ht="15" hidden="false" customHeight="false" outlineLevel="0" collapsed="false">
      <c r="G22" s="67" t="s">
        <v>139</v>
      </c>
      <c r="H22" s="0" t="n">
        <v>100</v>
      </c>
      <c r="J22" s="107"/>
    </row>
    <row r="1048509" customFormat="false" ht="12.75" hidden="false" customHeight="true" outlineLevel="0" collapsed="false"/>
    <row r="1048510" customFormat="false" ht="12.75" hidden="false" customHeight="true" outlineLevel="0" collapsed="false"/>
    <row r="1048511" customFormat="false" ht="12.75" hidden="false" customHeight="true" outlineLevel="0" collapsed="false"/>
    <row r="1048512" customFormat="false" ht="12.75" hidden="false" customHeight="true" outlineLevel="0" collapsed="false"/>
    <row r="1048513" customFormat="false" ht="12.75" hidden="false" customHeight="true" outlineLevel="0" collapsed="false"/>
    <row r="1048514" customFormat="false" ht="12.75" hidden="false" customHeight="true" outlineLevel="0" collapsed="false"/>
    <row r="1048515" customFormat="false" ht="12.75" hidden="false" customHeight="true" outlineLevel="0" collapsed="false"/>
    <row r="1048516" customFormat="false" ht="12.75" hidden="false" customHeight="true" outlineLevel="0" collapsed="false"/>
    <row r="1048517" customFormat="false" ht="12.75" hidden="false" customHeight="true" outlineLevel="0" collapsed="false"/>
    <row r="1048518" customFormat="false" ht="12.75" hidden="false" customHeight="true" outlineLevel="0" collapsed="false"/>
    <row r="1048519" customFormat="false" ht="12.75" hidden="false" customHeight="true" outlineLevel="0" collapsed="false"/>
    <row r="1048520" customFormat="false" ht="12.75" hidden="false" customHeight="true" outlineLevel="0" collapsed="false"/>
    <row r="1048521" customFormat="false" ht="12.75" hidden="false" customHeight="true" outlineLevel="0" collapsed="false"/>
    <row r="1048522" customFormat="false" ht="12.75" hidden="false" customHeight="true" outlineLevel="0" collapsed="false"/>
    <row r="1048523" customFormat="false" ht="12.75" hidden="false" customHeight="true" outlineLevel="0" collapsed="false"/>
    <row r="1048524" customFormat="false" ht="12.75" hidden="false" customHeight="true" outlineLevel="0" collapsed="false"/>
    <row r="1048525" customFormat="false" ht="12.75" hidden="false" customHeight="true" outlineLevel="0" collapsed="false"/>
    <row r="1048526" customFormat="false" ht="12.75" hidden="false" customHeight="true" outlineLevel="0" collapsed="false"/>
    <row r="1048527" customFormat="false" ht="12.75" hidden="false" customHeight="true" outlineLevel="0" collapsed="false"/>
    <row r="1048528" customFormat="false" ht="12.75" hidden="false" customHeight="true" outlineLevel="0" collapsed="false"/>
    <row r="1048529" customFormat="false" ht="12.75" hidden="false" customHeight="true" outlineLevel="0" collapsed="false"/>
    <row r="1048530" customFormat="false" ht="12.75" hidden="false" customHeight="true" outlineLevel="0" collapsed="false"/>
    <row r="1048531" customFormat="false" ht="12.75" hidden="false" customHeight="true" outlineLevel="0" collapsed="false"/>
    <row r="1048532" customFormat="false" ht="12.75" hidden="false" customHeight="true" outlineLevel="0" collapsed="false"/>
    <row r="1048533" customFormat="false" ht="12.75" hidden="false" customHeight="true" outlineLevel="0" collapsed="false"/>
    <row r="1048534" customFormat="false" ht="12.75" hidden="false" customHeight="true" outlineLevel="0" collapsed="false"/>
    <row r="1048535" customFormat="false" ht="12.75" hidden="false" customHeight="true" outlineLevel="0" collapsed="false"/>
    <row r="1048536" customFormat="false" ht="12.75" hidden="false" customHeight="true" outlineLevel="0" collapsed="false"/>
    <row r="1048537" customFormat="false" ht="12.75" hidden="false" customHeight="true" outlineLevel="0" collapsed="false"/>
    <row r="1048538" customFormat="false" ht="12.75" hidden="false" customHeight="true" outlineLevel="0" collapsed="false"/>
    <row r="1048539" customFormat="false" ht="12.75" hidden="false" customHeight="true" outlineLevel="0" collapsed="false"/>
    <row r="1048540" customFormat="false" ht="12.75" hidden="false" customHeight="true" outlineLevel="0" collapsed="false"/>
    <row r="1048541" customFormat="false" ht="12.75" hidden="false" customHeight="true" outlineLevel="0" collapsed="false"/>
    <row r="1048542" customFormat="false" ht="12.75" hidden="false" customHeight="true" outlineLevel="0" collapsed="false"/>
    <row r="1048543" customFormat="false" ht="12.75" hidden="false" customHeight="true" outlineLevel="0" collapsed="false"/>
    <row r="1048544" customFormat="false" ht="12.75" hidden="false" customHeight="true" outlineLevel="0" collapsed="false"/>
    <row r="1048545" customFormat="false" ht="12.75" hidden="false" customHeight="true" outlineLevel="0" collapsed="false"/>
    <row r="1048546" customFormat="false" ht="12.75" hidden="false" customHeight="true" outlineLevel="0" collapsed="false"/>
    <row r="1048547" customFormat="false" ht="12.75" hidden="false" customHeight="true" outlineLevel="0" collapsed="false"/>
    <row r="1048548" customFormat="false" ht="12.75" hidden="false" customHeight="true" outlineLevel="0" collapsed="false"/>
    <row r="1048549" customFormat="false" ht="12.75" hidden="false" customHeight="true" outlineLevel="0" collapsed="false"/>
    <row r="1048550" customFormat="false" ht="12.75" hidden="false" customHeight="true" outlineLevel="0" collapsed="false"/>
    <row r="1048551" customFormat="false" ht="12.75" hidden="false" customHeight="true" outlineLevel="0" collapsed="false"/>
    <row r="1048552" customFormat="false" ht="12.75" hidden="false" customHeight="true" outlineLevel="0" collapsed="false"/>
    <row r="1048553" customFormat="false" ht="12.75" hidden="false" customHeight="true" outlineLevel="0" collapsed="false"/>
    <row r="1048554" customFormat="false" ht="12.75" hidden="false" customHeight="true" outlineLevel="0" collapsed="false"/>
    <row r="1048555" customFormat="false" ht="12.75" hidden="false" customHeight="true" outlineLevel="0" collapsed="false"/>
    <row r="1048556" customFormat="false" ht="12.75" hidden="false" customHeight="true" outlineLevel="0" collapsed="false"/>
    <row r="1048557" customFormat="false" ht="12.75" hidden="false" customHeight="true" outlineLevel="0" collapsed="false"/>
    <row r="1048558" customFormat="false" ht="12.75" hidden="false" customHeight="true" outlineLevel="0" collapsed="false"/>
    <row r="1048559" customFormat="false" ht="12.75" hidden="false" customHeight="true" outlineLevel="0" collapsed="false"/>
    <row r="1048560" customFormat="false" ht="12.75" hidden="false" customHeight="true" outlineLevel="0" collapsed="false"/>
    <row r="1048561" customFormat="false" ht="12.75" hidden="false" customHeight="true" outlineLevel="0" collapsed="false"/>
    <row r="1048562" customFormat="false" ht="12.75" hidden="false" customHeight="true" outlineLevel="0" collapsed="false"/>
    <row r="1048563" customFormat="false" ht="12.75" hidden="false" customHeight="true" outlineLevel="0" collapsed="false"/>
    <row r="1048564" customFormat="false" ht="12.75" hidden="false" customHeight="true" outlineLevel="0" collapsed="false"/>
    <row r="1048565" customFormat="false" ht="12.75" hidden="false" customHeight="true" outlineLevel="0" collapsed="false"/>
    <row r="1048566" customFormat="false" ht="12.75" hidden="false" customHeight="true" outlineLevel="0" collapsed="false"/>
    <row r="1048567" customFormat="false" ht="12.75" hidden="false" customHeight="true" outlineLevel="0" collapsed="false"/>
    <row r="1048568" customFormat="false" ht="12.75" hidden="false" customHeight="true" outlineLevel="0" collapsed="false"/>
    <row r="1048569" customFormat="false" ht="12.75" hidden="false" customHeight="true" outlineLevel="0" collapsed="false"/>
    <row r="1048570" customFormat="false" ht="12.75" hidden="false" customHeight="true" outlineLevel="0" collapsed="false"/>
    <row r="1048571" customFormat="false" ht="12.75" hidden="false" customHeight="true" outlineLevel="0" collapsed="false"/>
    <row r="1048572" customFormat="false" ht="12.75" hidden="false" customHeight="true" outlineLevel="0" collapsed="false"/>
    <row r="1048573" customFormat="false" ht="12.75" hidden="false" customHeight="true" outlineLevel="0" collapsed="false"/>
    <row r="1048574" customFormat="false" ht="12.75" hidden="false" customHeight="true" outlineLevel="0" collapsed="false"/>
    <row r="1048575" customFormat="false" ht="12.75" hidden="false" customHeight="true" outlineLevel="0" collapsed="false"/>
    <row r="1048576" customFormat="false" ht="12.75" hidden="false" customHeight="true" outlineLevel="0" collapsed="false"/>
  </sheetData>
  <mergeCells count="8">
    <mergeCell ref="A1:H1"/>
    <mergeCell ref="C2:F2"/>
    <mergeCell ref="B6:G6"/>
    <mergeCell ref="B7:H7"/>
    <mergeCell ref="E8:E11"/>
    <mergeCell ref="B16:G16"/>
    <mergeCell ref="B17:H17"/>
    <mergeCell ref="E18:E21"/>
  </mergeCells>
  <printOptions headings="false" gridLines="false" gridLinesSet="true" horizontalCentered="false" verticalCentered="false"/>
  <pageMargins left="0.236111111111111" right="0.236111111111111" top="0.551388888888889" bottom="0.157638888888889" header="0.511811023622047" footer="0.511811023622047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3:P10485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27" activeCellId="0" sqref="H27"/>
    </sheetView>
  </sheetViews>
  <sheetFormatPr defaultColWidth="9.1484375" defaultRowHeight="15" customHeight="true" zeroHeight="false" outlineLevelRow="0" outlineLevelCol="0"/>
  <cols>
    <col collapsed="false" customWidth="false" hidden="false" outlineLevel="0" max="1" min="1" style="39" width="9.14"/>
    <col collapsed="false" customWidth="true" hidden="false" outlineLevel="0" max="2" min="2" style="39" width="19.86"/>
    <col collapsed="false" customWidth="true" hidden="false" outlineLevel="0" max="3" min="3" style="39" width="11.43"/>
    <col collapsed="false" customWidth="false" hidden="false" outlineLevel="0" max="15" min="4" style="39" width="9.14"/>
    <col collapsed="false" customWidth="true" hidden="false" outlineLevel="0" max="16" min="16" style="39" width="12.42"/>
  </cols>
  <sheetData>
    <row r="3" customFormat="false" ht="15" hidden="false" customHeight="true" outlineLevel="0" collapsed="false">
      <c r="A3" s="94" t="s">
        <v>189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</row>
    <row r="4" customFormat="false" ht="15.75" hidden="false" customHeight="true" outlineLevel="0" collapsed="false">
      <c r="A4" s="95" t="s">
        <v>428</v>
      </c>
      <c r="B4" s="95"/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</row>
    <row r="5" customFormat="false" ht="15" hidden="false" customHeight="false" outlineLevel="0" collapsed="false">
      <c r="A5" s="41"/>
      <c r="B5" s="41"/>
      <c r="C5" s="41"/>
      <c r="D5" s="41"/>
    </row>
    <row r="6" customFormat="false" ht="15.75" hidden="false" customHeight="true" outlineLevel="0" collapsed="false">
      <c r="A6" s="94" t="s">
        <v>191</v>
      </c>
      <c r="B6" s="94"/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</row>
    <row r="7" customFormat="false" ht="15" hidden="false" customHeight="false" outlineLevel="0" collapsed="false">
      <c r="A7" s="41"/>
      <c r="B7" s="41"/>
      <c r="C7" s="41"/>
      <c r="D7" s="41"/>
    </row>
    <row r="8" customFormat="false" ht="15" hidden="false" customHeight="true" outlineLevel="0" collapsed="false">
      <c r="A8" s="8" t="s">
        <v>75</v>
      </c>
      <c r="B8" s="8" t="s">
        <v>192</v>
      </c>
      <c r="C8" s="8" t="s">
        <v>193</v>
      </c>
      <c r="D8" s="8" t="s">
        <v>194</v>
      </c>
      <c r="E8" s="8"/>
      <c r="F8" s="8"/>
      <c r="G8" s="8"/>
      <c r="H8" s="8"/>
      <c r="I8" s="8"/>
      <c r="J8" s="8"/>
      <c r="K8" s="8"/>
      <c r="L8" s="8"/>
      <c r="M8" s="8"/>
      <c r="N8" s="8"/>
      <c r="O8" s="8" t="s">
        <v>195</v>
      </c>
      <c r="P8" s="96" t="s">
        <v>196</v>
      </c>
    </row>
    <row r="9" customFormat="false" ht="24.75" hidden="false" customHeight="true" outlineLevel="0" collapsed="false">
      <c r="A9" s="8"/>
      <c r="B9" s="8"/>
      <c r="C9" s="8"/>
      <c r="D9" s="13" t="s">
        <v>197</v>
      </c>
      <c r="E9" s="13" t="s">
        <v>198</v>
      </c>
      <c r="F9" s="13" t="s">
        <v>199</v>
      </c>
      <c r="G9" s="13" t="s">
        <v>200</v>
      </c>
      <c r="H9" s="13" t="s">
        <v>201</v>
      </c>
      <c r="I9" s="13" t="s">
        <v>202</v>
      </c>
      <c r="J9" s="13" t="s">
        <v>203</v>
      </c>
      <c r="K9" s="13" t="s">
        <v>204</v>
      </c>
      <c r="L9" s="13" t="s">
        <v>205</v>
      </c>
      <c r="M9" s="13" t="s">
        <v>206</v>
      </c>
      <c r="N9" s="13" t="s">
        <v>207</v>
      </c>
      <c r="O9" s="8"/>
      <c r="P9" s="96"/>
    </row>
    <row r="10" customFormat="false" ht="15" hidden="false" customHeight="false" outlineLevel="0" collapsed="false">
      <c r="A10" s="97" t="n">
        <v>1</v>
      </c>
      <c r="B10" s="8" t="n">
        <v>2</v>
      </c>
      <c r="C10" s="8" t="n">
        <v>3</v>
      </c>
      <c r="D10" s="8" t="n">
        <v>4</v>
      </c>
      <c r="E10" s="97" t="n">
        <v>5</v>
      </c>
      <c r="F10" s="97" t="n">
        <v>6</v>
      </c>
      <c r="G10" s="97" t="n">
        <v>7</v>
      </c>
      <c r="H10" s="97" t="n">
        <v>8</v>
      </c>
      <c r="I10" s="97" t="n">
        <v>9</v>
      </c>
      <c r="J10" s="97" t="n">
        <v>10</v>
      </c>
      <c r="K10" s="97" t="n">
        <v>11</v>
      </c>
      <c r="L10" s="97" t="n">
        <v>12</v>
      </c>
      <c r="M10" s="97" t="n">
        <v>13</v>
      </c>
      <c r="N10" s="97" t="n">
        <v>14</v>
      </c>
      <c r="O10" s="97" t="n">
        <v>15</v>
      </c>
      <c r="P10" s="97"/>
    </row>
    <row r="11" customFormat="false" ht="19.5" hidden="false" customHeight="true" outlineLevel="0" collapsed="false">
      <c r="A11" s="167" t="s">
        <v>208</v>
      </c>
      <c r="B11" s="167"/>
      <c r="C11" s="167"/>
      <c r="D11" s="167"/>
      <c r="E11" s="167"/>
      <c r="F11" s="167"/>
      <c r="G11" s="167"/>
      <c r="H11" s="167"/>
      <c r="I11" s="167"/>
      <c r="J11" s="167"/>
      <c r="K11" s="167"/>
      <c r="L11" s="167"/>
      <c r="M11" s="167"/>
      <c r="N11" s="167"/>
      <c r="O11" s="167"/>
      <c r="P11" s="167"/>
    </row>
    <row r="12" customFormat="false" ht="48.75" hidden="false" customHeight="true" outlineLevel="0" collapsed="false">
      <c r="A12" s="99" t="n">
        <v>1</v>
      </c>
      <c r="B12" s="168" t="s">
        <v>429</v>
      </c>
      <c r="C12" s="168"/>
      <c r="D12" s="168"/>
      <c r="E12" s="168"/>
      <c r="F12" s="168"/>
      <c r="G12" s="168"/>
      <c r="H12" s="168"/>
      <c r="I12" s="168"/>
      <c r="J12" s="168"/>
      <c r="K12" s="168"/>
      <c r="L12" s="168"/>
      <c r="M12" s="168"/>
      <c r="N12" s="168"/>
      <c r="O12" s="168"/>
      <c r="P12" s="168"/>
    </row>
    <row r="13" customFormat="false" ht="15" hidden="false" customHeight="false" outlineLevel="0" collapsed="false">
      <c r="A13" s="99"/>
      <c r="B13" s="13" t="s">
        <v>210</v>
      </c>
      <c r="C13" s="13" t="s">
        <v>214</v>
      </c>
      <c r="D13" s="169" t="n">
        <v>270</v>
      </c>
      <c r="E13" s="169" t="n">
        <v>270</v>
      </c>
      <c r="F13" s="169" t="n">
        <v>270</v>
      </c>
      <c r="G13" s="169" t="n">
        <v>350</v>
      </c>
      <c r="H13" s="169" t="n">
        <v>270</v>
      </c>
      <c r="I13" s="169" t="n">
        <v>270</v>
      </c>
      <c r="J13" s="169" t="n">
        <v>270</v>
      </c>
      <c r="K13" s="169" t="n">
        <v>350</v>
      </c>
      <c r="L13" s="169" t="n">
        <v>270</v>
      </c>
      <c r="M13" s="169" t="n">
        <v>350</v>
      </c>
      <c r="N13" s="169" t="n">
        <v>270</v>
      </c>
      <c r="O13" s="69" t="n">
        <v>3500</v>
      </c>
      <c r="P13" s="102"/>
    </row>
    <row r="14" customFormat="false" ht="21.75" hidden="false" customHeight="true" outlineLevel="0" collapsed="false">
      <c r="A14" s="99"/>
      <c r="B14" s="13" t="s">
        <v>212</v>
      </c>
      <c r="C14" s="13" t="s">
        <v>214</v>
      </c>
      <c r="D14" s="169" t="n">
        <v>221</v>
      </c>
      <c r="E14" s="169" t="n">
        <v>263</v>
      </c>
      <c r="F14" s="169" t="n">
        <v>252</v>
      </c>
      <c r="G14" s="169" t="n">
        <v>285</v>
      </c>
      <c r="H14" s="169" t="n">
        <v>266</v>
      </c>
      <c r="I14" s="169" t="n">
        <v>272</v>
      </c>
      <c r="J14" s="169" t="n">
        <v>310</v>
      </c>
      <c r="K14" s="169" t="n">
        <v>295</v>
      </c>
      <c r="L14" s="169" t="n">
        <v>320</v>
      </c>
      <c r="M14" s="169" t="n">
        <v>396</v>
      </c>
      <c r="N14" s="169" t="n">
        <v>450</v>
      </c>
      <c r="O14" s="69" t="n">
        <v>3502</v>
      </c>
      <c r="P14" s="104" t="n">
        <v>100</v>
      </c>
    </row>
    <row r="15" customFormat="false" ht="44.25" hidden="false" customHeight="true" outlineLevel="0" collapsed="false">
      <c r="A15" s="99" t="n">
        <v>2</v>
      </c>
      <c r="B15" s="105" t="s">
        <v>430</v>
      </c>
      <c r="C15" s="105"/>
      <c r="D15" s="105"/>
      <c r="E15" s="105"/>
      <c r="F15" s="105"/>
      <c r="G15" s="105"/>
      <c r="H15" s="105"/>
      <c r="I15" s="105"/>
      <c r="J15" s="105"/>
      <c r="K15" s="105"/>
      <c r="L15" s="105"/>
      <c r="M15" s="105"/>
      <c r="N15" s="105"/>
      <c r="O15" s="105"/>
      <c r="P15" s="105"/>
    </row>
    <row r="16" customFormat="false" ht="15" hidden="false" customHeight="false" outlineLevel="0" collapsed="false">
      <c r="A16" s="99"/>
      <c r="B16" s="13" t="s">
        <v>210</v>
      </c>
      <c r="C16" s="13" t="s">
        <v>214</v>
      </c>
      <c r="D16" s="169" t="n">
        <v>20</v>
      </c>
      <c r="E16" s="169" t="n">
        <v>20</v>
      </c>
      <c r="F16" s="169" t="n">
        <v>20</v>
      </c>
      <c r="G16" s="169" t="n">
        <v>22</v>
      </c>
      <c r="H16" s="169" t="n">
        <v>22</v>
      </c>
      <c r="I16" s="169" t="n">
        <v>21</v>
      </c>
      <c r="J16" s="169" t="n">
        <v>21</v>
      </c>
      <c r="K16" s="169" t="n">
        <v>22</v>
      </c>
      <c r="L16" s="169" t="n">
        <v>21</v>
      </c>
      <c r="M16" s="169" t="n">
        <v>21</v>
      </c>
      <c r="N16" s="169" t="n">
        <v>20</v>
      </c>
      <c r="O16" s="169" t="n">
        <v>250</v>
      </c>
      <c r="P16" s="102"/>
    </row>
    <row r="17" customFormat="false" ht="15" hidden="false" customHeight="true" outlineLevel="0" collapsed="false">
      <c r="A17" s="99"/>
      <c r="B17" s="13" t="s">
        <v>212</v>
      </c>
      <c r="C17" s="13" t="s">
        <v>214</v>
      </c>
      <c r="D17" s="169" t="n">
        <v>26</v>
      </c>
      <c r="E17" s="169" t="n">
        <v>26</v>
      </c>
      <c r="F17" s="169" t="n">
        <v>27</v>
      </c>
      <c r="G17" s="169" t="n">
        <v>21</v>
      </c>
      <c r="H17" s="169" t="n">
        <v>20</v>
      </c>
      <c r="I17" s="169" t="n">
        <v>28</v>
      </c>
      <c r="J17" s="169" t="n">
        <v>30</v>
      </c>
      <c r="K17" s="169" t="n">
        <v>27</v>
      </c>
      <c r="L17" s="169" t="n">
        <v>26</v>
      </c>
      <c r="M17" s="169" t="n">
        <v>38</v>
      </c>
      <c r="N17" s="169" t="n">
        <v>45</v>
      </c>
      <c r="O17" s="169" t="n">
        <v>315</v>
      </c>
      <c r="P17" s="104" t="n">
        <v>100</v>
      </c>
    </row>
    <row r="19" customFormat="false" ht="34.5" hidden="false" customHeight="true" outlineLevel="0" collapsed="false">
      <c r="L19" s="106" t="s">
        <v>217</v>
      </c>
      <c r="M19" s="106"/>
      <c r="N19" s="106"/>
      <c r="O19" s="106"/>
      <c r="P19" s="107" t="n">
        <f aca="false">(P14+P17)/2</f>
        <v>100</v>
      </c>
    </row>
    <row r="1048561" customFormat="false" ht="12.75" hidden="false" customHeight="true" outlineLevel="0" collapsed="false"/>
    <row r="1048562" customFormat="false" ht="12.75" hidden="false" customHeight="true" outlineLevel="0" collapsed="false"/>
    <row r="1048563" customFormat="false" ht="12.75" hidden="false" customHeight="true" outlineLevel="0" collapsed="false"/>
    <row r="1048564" customFormat="false" ht="12.75" hidden="false" customHeight="true" outlineLevel="0" collapsed="false"/>
    <row r="1048565" customFormat="false" ht="12.75" hidden="false" customHeight="true" outlineLevel="0" collapsed="false"/>
    <row r="1048566" customFormat="false" ht="12.75" hidden="false" customHeight="true" outlineLevel="0" collapsed="false"/>
    <row r="1048567" customFormat="false" ht="12.75" hidden="false" customHeight="true" outlineLevel="0" collapsed="false"/>
    <row r="1048568" customFormat="false" ht="12.75" hidden="false" customHeight="true" outlineLevel="0" collapsed="false"/>
    <row r="1048569" customFormat="false" ht="12.75" hidden="false" customHeight="true" outlineLevel="0" collapsed="false"/>
    <row r="1048570" customFormat="false" ht="12.75" hidden="false" customHeight="true" outlineLevel="0" collapsed="false"/>
    <row r="1048571" customFormat="false" ht="12.75" hidden="false" customHeight="true" outlineLevel="0" collapsed="false"/>
    <row r="1048572" customFormat="false" ht="12.75" hidden="false" customHeight="true" outlineLevel="0" collapsed="false"/>
    <row r="1048573" customFormat="false" ht="12.75" hidden="false" customHeight="true" outlineLevel="0" collapsed="false"/>
    <row r="1048574" customFormat="false" ht="12.75" hidden="false" customHeight="true" outlineLevel="0" collapsed="false"/>
    <row r="1048575" customFormat="false" ht="12.75" hidden="false" customHeight="true" outlineLevel="0" collapsed="false"/>
    <row r="1048576" customFormat="false" ht="12.75" hidden="false" customHeight="true" outlineLevel="0" collapsed="false"/>
  </sheetData>
  <mergeCells count="15">
    <mergeCell ref="A3:P3"/>
    <mergeCell ref="A4:P4"/>
    <mergeCell ref="A6:P6"/>
    <mergeCell ref="A8:A9"/>
    <mergeCell ref="B8:B9"/>
    <mergeCell ref="C8:C9"/>
    <mergeCell ref="D8:N8"/>
    <mergeCell ref="O8:O9"/>
    <mergeCell ref="P8:P9"/>
    <mergeCell ref="A11:P11"/>
    <mergeCell ref="A12:A14"/>
    <mergeCell ref="B12:P12"/>
    <mergeCell ref="A15:A17"/>
    <mergeCell ref="B15:P15"/>
    <mergeCell ref="L19:O19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DP2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N34" activeCellId="0" sqref="N34"/>
    </sheetView>
  </sheetViews>
  <sheetFormatPr defaultColWidth="8.71484375" defaultRowHeight="15" customHeight="true" zeroHeight="false" outlineLevelRow="0" outlineLevelCol="0"/>
  <cols>
    <col collapsed="false" customWidth="true" hidden="false" outlineLevel="0" max="8" min="8" style="0" width="10.14"/>
    <col collapsed="false" customWidth="true" hidden="false" outlineLevel="0" max="16" min="16" style="0" width="10"/>
    <col collapsed="false" customWidth="true" hidden="false" outlineLevel="0" max="28" min="28" style="0" width="9.86"/>
    <col collapsed="false" customWidth="true" hidden="false" outlineLevel="0" max="88" min="88" style="0" width="11"/>
    <col collapsed="false" customWidth="true" hidden="false" outlineLevel="0" max="104" min="104" style="0" width="10"/>
    <col collapsed="false" customWidth="true" hidden="false" outlineLevel="0" max="112" min="112" style="0" width="14.29"/>
  </cols>
  <sheetData>
    <row r="2" customFormat="false" ht="48" hidden="false" customHeight="true" outlineLevel="0" collapsed="false">
      <c r="A2" s="170" t="s">
        <v>431</v>
      </c>
      <c r="B2" s="170"/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  <c r="P2" s="170"/>
      <c r="Q2" s="170"/>
      <c r="R2" s="170"/>
      <c r="S2" s="170"/>
      <c r="T2" s="170"/>
      <c r="U2" s="170"/>
      <c r="V2" s="170"/>
    </row>
    <row r="5" customFormat="false" ht="15" hidden="false" customHeight="false" outlineLevel="0" collapsed="false">
      <c r="A5" s="171" t="s">
        <v>432</v>
      </c>
      <c r="B5" s="172" t="n">
        <f aca="false">(((B14+R14+V14+AD14+AH14+AL14+AP14+AT14+AX14+BB14+BF14+BJ14+BN14+BR14+BV14+BZ14+CH14+CL14+CP14+CX14+DF14+DJ14)/22)*50%)+(50%*B10)</f>
        <v>99.6740187740001</v>
      </c>
    </row>
    <row r="10" customFormat="false" ht="15" hidden="false" customHeight="false" outlineLevel="0" collapsed="false">
      <c r="A10" s="171" t="s">
        <v>92</v>
      </c>
      <c r="B10" s="173" t="n">
        <f aca="false">индикаторы!G12</f>
        <v>100</v>
      </c>
    </row>
    <row r="14" s="182" customFormat="true" ht="15" hidden="false" customHeight="true" outlineLevel="0" collapsed="false">
      <c r="A14" s="174" t="s">
        <v>433</v>
      </c>
      <c r="B14" s="175" t="n">
        <f aca="false">(80%*((B20+F20+J20+N20)/4))+(20%*B17)</f>
        <v>99.9218116868015</v>
      </c>
      <c r="C14" s="176"/>
      <c r="D14" s="177" t="s">
        <v>434</v>
      </c>
      <c r="E14" s="177"/>
      <c r="F14" s="177"/>
      <c r="G14" s="177"/>
      <c r="H14" s="177"/>
      <c r="I14" s="177"/>
      <c r="J14" s="177"/>
      <c r="K14" s="177"/>
      <c r="L14" s="177"/>
      <c r="M14" s="177"/>
      <c r="N14" s="177"/>
      <c r="O14" s="177"/>
      <c r="P14" s="178"/>
      <c r="Q14" s="174" t="s">
        <v>435</v>
      </c>
      <c r="R14" s="176" t="n">
        <f aca="false">(80%*((R20)/1))+(20%*R17)</f>
        <v>100</v>
      </c>
      <c r="S14" s="179" t="s">
        <v>436</v>
      </c>
      <c r="T14" s="179"/>
      <c r="U14" s="174" t="s">
        <v>437</v>
      </c>
      <c r="V14" s="176" t="n">
        <f aca="false">(80%*((V20)/1))+(20%*V17)</f>
        <v>100</v>
      </c>
      <c r="W14" s="180" t="s">
        <v>438</v>
      </c>
      <c r="X14" s="180"/>
      <c r="Y14" s="180"/>
      <c r="Z14" s="180"/>
      <c r="AA14" s="180"/>
      <c r="AB14" s="180"/>
      <c r="AC14" s="174" t="s">
        <v>439</v>
      </c>
      <c r="AD14" s="176" t="n">
        <f aca="false">(80%*((AD20)/1))+(20%*AD17)</f>
        <v>100</v>
      </c>
      <c r="AE14" s="179" t="s">
        <v>440</v>
      </c>
      <c r="AF14" s="179"/>
      <c r="AG14" s="174" t="s">
        <v>441</v>
      </c>
      <c r="AH14" s="176" t="n">
        <f aca="false">(80%*((AH20)/1))+(20%*AH17)</f>
        <v>100</v>
      </c>
      <c r="AI14" s="179" t="s">
        <v>442</v>
      </c>
      <c r="AJ14" s="179"/>
      <c r="AK14" s="174" t="s">
        <v>443</v>
      </c>
      <c r="AL14" s="176" t="n">
        <f aca="false">(80%*((AL20)/1))+(20%*AL17)</f>
        <v>100</v>
      </c>
      <c r="AM14" s="179" t="s">
        <v>444</v>
      </c>
      <c r="AN14" s="179"/>
      <c r="AO14" s="174" t="s">
        <v>445</v>
      </c>
      <c r="AP14" s="176" t="n">
        <f aca="false">(80%*((AP20)/1))+(20%*AP17)</f>
        <v>100</v>
      </c>
      <c r="AQ14" s="179" t="s">
        <v>446</v>
      </c>
      <c r="AR14" s="179"/>
      <c r="AS14" s="174" t="s">
        <v>447</v>
      </c>
      <c r="AT14" s="176" t="n">
        <f aca="false">(80%*((AT20)/1))+(20%*AT17)</f>
        <v>100</v>
      </c>
      <c r="AU14" s="179" t="s">
        <v>448</v>
      </c>
      <c r="AV14" s="179"/>
      <c r="AW14" s="174" t="s">
        <v>449</v>
      </c>
      <c r="AX14" s="176" t="n">
        <f aca="false">(80%*((AX20)/1))+(20%*AX17)</f>
        <v>100</v>
      </c>
      <c r="AY14" s="179" t="s">
        <v>450</v>
      </c>
      <c r="AZ14" s="179"/>
      <c r="BA14" s="174" t="s">
        <v>451</v>
      </c>
      <c r="BB14" s="176" t="n">
        <f aca="false">(80%*((BB20)/1))+(20%*BB17)</f>
        <v>100</v>
      </c>
      <c r="BC14" s="179" t="s">
        <v>452</v>
      </c>
      <c r="BD14" s="179"/>
      <c r="BE14" s="174" t="s">
        <v>453</v>
      </c>
      <c r="BF14" s="175" t="n">
        <f aca="false">(80%*((BF20)/1))+(20%*BF17)</f>
        <v>85.7454545454546</v>
      </c>
      <c r="BG14" s="179" t="s">
        <v>454</v>
      </c>
      <c r="BH14" s="179"/>
      <c r="BI14" s="174" t="s">
        <v>455</v>
      </c>
      <c r="BJ14" s="176" t="n">
        <f aca="false">(80%*((BJ20)/1))+(20%*BJ17)</f>
        <v>100</v>
      </c>
      <c r="BK14" s="179" t="s">
        <v>456</v>
      </c>
      <c r="BL14" s="179"/>
      <c r="BM14" s="174" t="s">
        <v>457</v>
      </c>
      <c r="BN14" s="176" t="n">
        <f aca="false">(80%*((BN20)/1))+(20%*BN17)</f>
        <v>100</v>
      </c>
      <c r="BO14" s="179" t="s">
        <v>458</v>
      </c>
      <c r="BP14" s="179"/>
      <c r="BQ14" s="174" t="s">
        <v>459</v>
      </c>
      <c r="BR14" s="176" t="n">
        <f aca="false">(80%*((BR20)/1))+(20%*BR17)</f>
        <v>100</v>
      </c>
      <c r="BS14" s="179" t="s">
        <v>460</v>
      </c>
      <c r="BT14" s="179"/>
      <c r="BU14" s="174" t="s">
        <v>461</v>
      </c>
      <c r="BV14" s="176" t="n">
        <f aca="false">(80%*((BV20)/1))+(20%*BV17)</f>
        <v>100</v>
      </c>
      <c r="BW14" s="179" t="s">
        <v>462</v>
      </c>
      <c r="BX14" s="179"/>
      <c r="BY14" s="174" t="s">
        <v>463</v>
      </c>
      <c r="BZ14" s="176" t="n">
        <f aca="false">(80%*((BZ20)/1))+(20%*BZ17)</f>
        <v>100</v>
      </c>
      <c r="CA14" s="180" t="s">
        <v>464</v>
      </c>
      <c r="CB14" s="180"/>
      <c r="CC14" s="180"/>
      <c r="CD14" s="180"/>
      <c r="CE14" s="180"/>
      <c r="CF14" s="180"/>
      <c r="CG14" s="174" t="s">
        <v>465</v>
      </c>
      <c r="CH14" s="176" t="n">
        <f aca="false">(80%*((CH20)/1))+(20%*CH17)</f>
        <v>100</v>
      </c>
      <c r="CI14" s="179" t="s">
        <v>466</v>
      </c>
      <c r="CJ14" s="179"/>
      <c r="CK14" s="174" t="s">
        <v>467</v>
      </c>
      <c r="CL14" s="176" t="n">
        <f aca="false">(80%*((CL20)/1))+(20%*CL17)</f>
        <v>100</v>
      </c>
      <c r="CM14" s="181" t="s">
        <v>468</v>
      </c>
      <c r="CN14" s="181"/>
      <c r="CO14" s="174" t="s">
        <v>469</v>
      </c>
      <c r="CP14" s="176" t="n">
        <f aca="false">(80%*((CP20)/1))+(20%*CP17)</f>
        <v>100</v>
      </c>
      <c r="CQ14" s="180" t="s">
        <v>470</v>
      </c>
      <c r="CR14" s="180"/>
      <c r="CS14" s="180"/>
      <c r="CT14" s="180"/>
      <c r="CU14" s="180"/>
      <c r="CV14" s="180"/>
      <c r="CW14" s="174" t="s">
        <v>471</v>
      </c>
      <c r="CX14" s="176" t="n">
        <f aca="false">(80%*((CX20)/1))+(20%*CX17)</f>
        <v>100</v>
      </c>
      <c r="CY14" s="180" t="s">
        <v>472</v>
      </c>
      <c r="CZ14" s="180"/>
      <c r="DA14" s="180"/>
      <c r="DB14" s="180"/>
      <c r="DC14" s="180"/>
      <c r="DD14" s="180"/>
      <c r="DE14" s="174" t="s">
        <v>473</v>
      </c>
      <c r="DF14" s="176" t="n">
        <f aca="false">(80%*((DF20)/1))+(20%*DF17)</f>
        <v>100</v>
      </c>
      <c r="DG14" s="179" t="s">
        <v>474</v>
      </c>
      <c r="DH14" s="179"/>
      <c r="DI14" s="174" t="s">
        <v>475</v>
      </c>
      <c r="DJ14" s="175" t="n">
        <f aca="false">(80%*((DJ20+DN20)/2))+(20%*DJ17)</f>
        <v>99.9895598237453</v>
      </c>
      <c r="DK14" s="180" t="s">
        <v>476</v>
      </c>
      <c r="DL14" s="180"/>
      <c r="DM14" s="180"/>
      <c r="DN14" s="180"/>
      <c r="DO14" s="180"/>
      <c r="DP14" s="180"/>
    </row>
    <row r="15" customFormat="false" ht="15" hidden="false" customHeight="true" outlineLevel="0" collapsed="false">
      <c r="A15" s="183"/>
      <c r="D15" s="177"/>
      <c r="E15" s="177"/>
      <c r="F15" s="177"/>
      <c r="G15" s="177"/>
      <c r="H15" s="177"/>
      <c r="I15" s="177"/>
      <c r="J15" s="177"/>
      <c r="K15" s="177"/>
      <c r="L15" s="177"/>
      <c r="M15" s="177"/>
      <c r="N15" s="177"/>
      <c r="O15" s="177"/>
      <c r="P15" s="184"/>
      <c r="Q15" s="183"/>
      <c r="S15" s="179"/>
      <c r="T15" s="179"/>
      <c r="U15" s="183"/>
      <c r="W15" s="180"/>
      <c r="X15" s="180"/>
      <c r="Y15" s="180"/>
      <c r="Z15" s="180"/>
      <c r="AA15" s="180"/>
      <c r="AB15" s="180"/>
      <c r="AC15" s="183"/>
      <c r="AE15" s="179"/>
      <c r="AF15" s="179"/>
      <c r="AG15" s="183"/>
      <c r="AI15" s="179"/>
      <c r="AJ15" s="179"/>
      <c r="AK15" s="183"/>
      <c r="AM15" s="179"/>
      <c r="AN15" s="179"/>
      <c r="AO15" s="183"/>
      <c r="AQ15" s="179"/>
      <c r="AR15" s="179"/>
      <c r="AS15" s="183"/>
      <c r="AU15" s="179"/>
      <c r="AV15" s="179"/>
      <c r="AW15" s="183"/>
      <c r="AY15" s="179"/>
      <c r="AZ15" s="179"/>
      <c r="BA15" s="183"/>
      <c r="BC15" s="179"/>
      <c r="BD15" s="179"/>
      <c r="BE15" s="183"/>
      <c r="BG15" s="179"/>
      <c r="BH15" s="179"/>
      <c r="BI15" s="183"/>
      <c r="BK15" s="179"/>
      <c r="BL15" s="179"/>
      <c r="BM15" s="183"/>
      <c r="BO15" s="179"/>
      <c r="BP15" s="179"/>
      <c r="BQ15" s="183"/>
      <c r="BS15" s="179"/>
      <c r="BT15" s="179"/>
      <c r="BU15" s="183"/>
      <c r="BW15" s="179"/>
      <c r="BX15" s="179"/>
      <c r="BY15" s="183"/>
      <c r="CA15" s="180"/>
      <c r="CB15" s="180"/>
      <c r="CC15" s="180"/>
      <c r="CD15" s="180"/>
      <c r="CE15" s="180"/>
      <c r="CF15" s="180"/>
      <c r="CG15" s="183"/>
      <c r="CI15" s="179"/>
      <c r="CJ15" s="179"/>
      <c r="CK15" s="183"/>
      <c r="CM15" s="181"/>
      <c r="CN15" s="181"/>
      <c r="CO15" s="183"/>
      <c r="CQ15" s="180"/>
      <c r="CR15" s="180"/>
      <c r="CS15" s="180"/>
      <c r="CT15" s="180"/>
      <c r="CU15" s="180"/>
      <c r="CV15" s="180"/>
      <c r="CW15" s="183"/>
      <c r="CY15" s="180"/>
      <c r="CZ15" s="180"/>
      <c r="DA15" s="180"/>
      <c r="DB15" s="180"/>
      <c r="DC15" s="180"/>
      <c r="DD15" s="180"/>
      <c r="DE15" s="183"/>
      <c r="DG15" s="179"/>
      <c r="DH15" s="179"/>
      <c r="DI15" s="183"/>
      <c r="DK15" s="180"/>
      <c r="DL15" s="180"/>
      <c r="DM15" s="180"/>
      <c r="DN15" s="180"/>
      <c r="DO15" s="180"/>
      <c r="DP15" s="180"/>
    </row>
    <row r="16" customFormat="false" ht="15" hidden="false" customHeight="true" outlineLevel="0" collapsed="false">
      <c r="A16" s="183"/>
      <c r="D16" s="177"/>
      <c r="E16" s="177"/>
      <c r="F16" s="177"/>
      <c r="G16" s="177"/>
      <c r="H16" s="177"/>
      <c r="I16" s="177"/>
      <c r="J16" s="177"/>
      <c r="K16" s="177"/>
      <c r="L16" s="177"/>
      <c r="M16" s="177"/>
      <c r="N16" s="177"/>
      <c r="O16" s="177"/>
      <c r="P16" s="184"/>
      <c r="Q16" s="183"/>
      <c r="S16" s="179"/>
      <c r="T16" s="179"/>
      <c r="U16" s="183"/>
      <c r="W16" s="180"/>
      <c r="X16" s="180"/>
      <c r="Y16" s="180"/>
      <c r="Z16" s="180"/>
      <c r="AA16" s="180"/>
      <c r="AB16" s="180"/>
      <c r="AC16" s="183"/>
      <c r="AE16" s="179"/>
      <c r="AF16" s="179"/>
      <c r="AG16" s="183"/>
      <c r="AI16" s="179"/>
      <c r="AJ16" s="179"/>
      <c r="AK16" s="183"/>
      <c r="AM16" s="179"/>
      <c r="AN16" s="179"/>
      <c r="AO16" s="183"/>
      <c r="AQ16" s="179"/>
      <c r="AR16" s="179"/>
      <c r="AS16" s="183"/>
      <c r="AU16" s="179"/>
      <c r="AV16" s="179"/>
      <c r="AW16" s="183"/>
      <c r="AY16" s="179"/>
      <c r="AZ16" s="179"/>
      <c r="BA16" s="183"/>
      <c r="BC16" s="179"/>
      <c r="BD16" s="179"/>
      <c r="BE16" s="183"/>
      <c r="BG16" s="179"/>
      <c r="BH16" s="179"/>
      <c r="BI16" s="183"/>
      <c r="BK16" s="179"/>
      <c r="BL16" s="179"/>
      <c r="BM16" s="183"/>
      <c r="BO16" s="179"/>
      <c r="BP16" s="179"/>
      <c r="BQ16" s="183"/>
      <c r="BS16" s="179"/>
      <c r="BT16" s="179"/>
      <c r="BU16" s="183"/>
      <c r="BW16" s="179"/>
      <c r="BX16" s="179"/>
      <c r="BY16" s="183"/>
      <c r="CA16" s="180"/>
      <c r="CB16" s="180"/>
      <c r="CC16" s="180"/>
      <c r="CD16" s="180"/>
      <c r="CE16" s="180"/>
      <c r="CF16" s="180"/>
      <c r="CG16" s="183"/>
      <c r="CI16" s="179"/>
      <c r="CJ16" s="179"/>
      <c r="CK16" s="183"/>
      <c r="CM16" s="181"/>
      <c r="CN16" s="181"/>
      <c r="CO16" s="183"/>
      <c r="CQ16" s="180"/>
      <c r="CR16" s="180"/>
      <c r="CS16" s="180"/>
      <c r="CT16" s="180"/>
      <c r="CU16" s="180"/>
      <c r="CV16" s="180"/>
      <c r="CW16" s="183"/>
      <c r="CY16" s="180"/>
      <c r="CZ16" s="180"/>
      <c r="DA16" s="180"/>
      <c r="DB16" s="180"/>
      <c r="DC16" s="180"/>
      <c r="DD16" s="180"/>
      <c r="DE16" s="183"/>
      <c r="DG16" s="179"/>
      <c r="DH16" s="179"/>
      <c r="DI16" s="183"/>
      <c r="DK16" s="180"/>
      <c r="DL16" s="180"/>
      <c r="DM16" s="180"/>
      <c r="DN16" s="180"/>
      <c r="DO16" s="180"/>
      <c r="DP16" s="180"/>
    </row>
    <row r="17" customFormat="false" ht="15" hidden="false" customHeight="true" outlineLevel="0" collapsed="false">
      <c r="A17" s="185" t="s">
        <v>477</v>
      </c>
      <c r="B17" s="172" t="n">
        <f aca="false">финансы!E17</f>
        <v>99.6090584340074</v>
      </c>
      <c r="D17" s="177"/>
      <c r="E17" s="177"/>
      <c r="F17" s="177"/>
      <c r="G17" s="177"/>
      <c r="H17" s="177"/>
      <c r="I17" s="177"/>
      <c r="J17" s="177"/>
      <c r="K17" s="177"/>
      <c r="L17" s="177"/>
      <c r="M17" s="177"/>
      <c r="N17" s="177"/>
      <c r="O17" s="177"/>
      <c r="P17" s="184"/>
      <c r="Q17" s="185" t="s">
        <v>478</v>
      </c>
      <c r="R17" s="173" t="n">
        <f aca="false">финансы!E37</f>
        <v>100</v>
      </c>
      <c r="S17" s="179"/>
      <c r="T17" s="179"/>
      <c r="U17" s="185" t="s">
        <v>479</v>
      </c>
      <c r="V17" s="173" t="n">
        <f aca="false">финансы!E45</f>
        <v>100</v>
      </c>
      <c r="W17" s="180"/>
      <c r="X17" s="180"/>
      <c r="Y17" s="180"/>
      <c r="Z17" s="180"/>
      <c r="AA17" s="180"/>
      <c r="AB17" s="180"/>
      <c r="AC17" s="185" t="s">
        <v>480</v>
      </c>
      <c r="AD17" s="173" t="n">
        <f aca="false">финансы!E57</f>
        <v>100</v>
      </c>
      <c r="AE17" s="179"/>
      <c r="AF17" s="179"/>
      <c r="AG17" s="185" t="s">
        <v>481</v>
      </c>
      <c r="AH17" s="173" t="n">
        <f aca="false">финансы!E65</f>
        <v>100</v>
      </c>
      <c r="AI17" s="179"/>
      <c r="AJ17" s="179"/>
      <c r="AK17" s="185" t="s">
        <v>482</v>
      </c>
      <c r="AL17" s="173" t="n">
        <f aca="false">финансы!E73</f>
        <v>100</v>
      </c>
      <c r="AM17" s="179"/>
      <c r="AN17" s="179"/>
      <c r="AO17" s="185" t="s">
        <v>483</v>
      </c>
      <c r="AP17" s="173" t="n">
        <f aca="false">финансы!E81</f>
        <v>100</v>
      </c>
      <c r="AQ17" s="179"/>
      <c r="AR17" s="179"/>
      <c r="AS17" s="185" t="s">
        <v>484</v>
      </c>
      <c r="AT17" s="173" t="n">
        <f aca="false">финансы!E89</f>
        <v>100</v>
      </c>
      <c r="AU17" s="179"/>
      <c r="AV17" s="179"/>
      <c r="AW17" s="185" t="s">
        <v>485</v>
      </c>
      <c r="AX17" s="173" t="n">
        <f aca="false">финансы!E97</f>
        <v>100</v>
      </c>
      <c r="AY17" s="179"/>
      <c r="AZ17" s="179"/>
      <c r="BA17" s="185" t="s">
        <v>486</v>
      </c>
      <c r="BB17" s="173" t="n">
        <f aca="false">финансы!E105</f>
        <v>100</v>
      </c>
      <c r="BC17" s="179"/>
      <c r="BD17" s="179"/>
      <c r="BE17" s="185" t="s">
        <v>487</v>
      </c>
      <c r="BF17" s="173" t="n">
        <f aca="false">финансы!E113</f>
        <v>100</v>
      </c>
      <c r="BG17" s="179"/>
      <c r="BH17" s="179"/>
      <c r="BI17" s="185" t="s">
        <v>488</v>
      </c>
      <c r="BJ17" s="173" t="n">
        <f aca="false">финансы!E121</f>
        <v>100</v>
      </c>
      <c r="BK17" s="179"/>
      <c r="BL17" s="179"/>
      <c r="BM17" s="185" t="s">
        <v>489</v>
      </c>
      <c r="BN17" s="173" t="n">
        <f aca="false">финансы!E129</f>
        <v>100</v>
      </c>
      <c r="BO17" s="179"/>
      <c r="BP17" s="179"/>
      <c r="BQ17" s="185" t="s">
        <v>490</v>
      </c>
      <c r="BR17" s="173" t="n">
        <f aca="false">финансы!E137</f>
        <v>100</v>
      </c>
      <c r="BS17" s="179"/>
      <c r="BT17" s="179"/>
      <c r="BU17" s="185" t="s">
        <v>491</v>
      </c>
      <c r="BV17" s="173" t="n">
        <f aca="false">финансы!E145</f>
        <v>100</v>
      </c>
      <c r="BW17" s="179"/>
      <c r="BX17" s="179"/>
      <c r="BY17" s="185" t="s">
        <v>492</v>
      </c>
      <c r="BZ17" s="173" t="n">
        <f aca="false">финансы!E153</f>
        <v>100</v>
      </c>
      <c r="CA17" s="180"/>
      <c r="CB17" s="180"/>
      <c r="CC17" s="180"/>
      <c r="CD17" s="180"/>
      <c r="CE17" s="180"/>
      <c r="CF17" s="180"/>
      <c r="CG17" s="185" t="s">
        <v>493</v>
      </c>
      <c r="CH17" s="173" t="n">
        <f aca="false">финансы!E165</f>
        <v>100</v>
      </c>
      <c r="CI17" s="179"/>
      <c r="CJ17" s="179"/>
      <c r="CK17" s="185" t="s">
        <v>494</v>
      </c>
      <c r="CL17" s="173" t="n">
        <f aca="false">финансы!E173</f>
        <v>100</v>
      </c>
      <c r="CM17" s="181"/>
      <c r="CN17" s="181"/>
      <c r="CO17" s="185" t="s">
        <v>495</v>
      </c>
      <c r="CP17" s="173" t="n">
        <f aca="false">финансы!E181</f>
        <v>100</v>
      </c>
      <c r="CQ17" s="180"/>
      <c r="CR17" s="180"/>
      <c r="CS17" s="180"/>
      <c r="CT17" s="180"/>
      <c r="CU17" s="180"/>
      <c r="CV17" s="180"/>
      <c r="CW17" s="185" t="s">
        <v>496</v>
      </c>
      <c r="CX17" s="173" t="n">
        <f aca="false">финансы!E193</f>
        <v>100</v>
      </c>
      <c r="CY17" s="180"/>
      <c r="CZ17" s="180"/>
      <c r="DA17" s="180"/>
      <c r="DB17" s="180"/>
      <c r="DC17" s="180"/>
      <c r="DD17" s="180"/>
      <c r="DE17" s="185" t="s">
        <v>497</v>
      </c>
      <c r="DF17" s="173" t="n">
        <f aca="false">финансы!E205</f>
        <v>100</v>
      </c>
      <c r="DG17" s="179"/>
      <c r="DH17" s="179"/>
      <c r="DI17" s="185" t="s">
        <v>498</v>
      </c>
      <c r="DJ17" s="172" t="n">
        <f aca="false">финансы!E213</f>
        <v>99.9477991187263</v>
      </c>
      <c r="DK17" s="180"/>
      <c r="DL17" s="180"/>
      <c r="DM17" s="180"/>
      <c r="DN17" s="180"/>
      <c r="DO17" s="180"/>
      <c r="DP17" s="180"/>
    </row>
    <row r="18" customFormat="false" ht="15" hidden="false" customHeight="true" outlineLevel="0" collapsed="false">
      <c r="A18" s="183"/>
      <c r="D18" s="177"/>
      <c r="E18" s="177"/>
      <c r="F18" s="177"/>
      <c r="G18" s="177"/>
      <c r="H18" s="177"/>
      <c r="I18" s="177"/>
      <c r="J18" s="177"/>
      <c r="K18" s="177"/>
      <c r="L18" s="177"/>
      <c r="M18" s="177"/>
      <c r="N18" s="177"/>
      <c r="O18" s="177"/>
      <c r="P18" s="184"/>
      <c r="Q18" s="183"/>
      <c r="S18" s="179"/>
      <c r="T18" s="179"/>
      <c r="U18" s="186"/>
      <c r="V18" s="187"/>
      <c r="W18" s="180"/>
      <c r="X18" s="180"/>
      <c r="Y18" s="180"/>
      <c r="Z18" s="180"/>
      <c r="AA18" s="180"/>
      <c r="AB18" s="180"/>
      <c r="AC18" s="183"/>
      <c r="AE18" s="179"/>
      <c r="AF18" s="179"/>
      <c r="AG18" s="183"/>
      <c r="AI18" s="179"/>
      <c r="AJ18" s="179"/>
      <c r="AK18" s="183"/>
      <c r="AM18" s="179"/>
      <c r="AN18" s="179"/>
      <c r="AO18" s="183"/>
      <c r="AQ18" s="179"/>
      <c r="AR18" s="179"/>
      <c r="AS18" s="183"/>
      <c r="AU18" s="179"/>
      <c r="AV18" s="179"/>
      <c r="AW18" s="183"/>
      <c r="AY18" s="179"/>
      <c r="AZ18" s="179"/>
      <c r="BA18" s="183"/>
      <c r="BC18" s="179"/>
      <c r="BD18" s="179"/>
      <c r="BE18" s="183"/>
      <c r="BG18" s="179"/>
      <c r="BH18" s="179"/>
      <c r="BI18" s="183"/>
      <c r="BK18" s="179"/>
      <c r="BL18" s="179"/>
      <c r="BM18" s="183"/>
      <c r="BO18" s="179"/>
      <c r="BP18" s="179"/>
      <c r="BQ18" s="183"/>
      <c r="BS18" s="179"/>
      <c r="BT18" s="179"/>
      <c r="BU18" s="183"/>
      <c r="BW18" s="179"/>
      <c r="BX18" s="179"/>
      <c r="BY18" s="186"/>
      <c r="BZ18" s="187"/>
      <c r="CA18" s="180"/>
      <c r="CB18" s="180"/>
      <c r="CC18" s="180"/>
      <c r="CD18" s="180"/>
      <c r="CE18" s="180"/>
      <c r="CF18" s="180"/>
      <c r="CG18" s="183"/>
      <c r="CI18" s="179"/>
      <c r="CJ18" s="179"/>
      <c r="CK18" s="186"/>
      <c r="CL18" s="187"/>
      <c r="CM18" s="181"/>
      <c r="CN18" s="181"/>
      <c r="CO18" s="183"/>
      <c r="CQ18" s="180"/>
      <c r="CR18" s="180"/>
      <c r="CS18" s="180"/>
      <c r="CT18" s="180"/>
      <c r="CU18" s="180"/>
      <c r="CV18" s="180"/>
      <c r="CW18" s="186"/>
      <c r="CX18" s="187"/>
      <c r="CY18" s="180"/>
      <c r="CZ18" s="180"/>
      <c r="DA18" s="180"/>
      <c r="DB18" s="180"/>
      <c r="DC18" s="180"/>
      <c r="DD18" s="180"/>
      <c r="DE18" s="186"/>
      <c r="DF18" s="187"/>
      <c r="DG18" s="179"/>
      <c r="DH18" s="179"/>
      <c r="DI18" s="186"/>
      <c r="DJ18" s="187"/>
      <c r="DK18" s="180"/>
      <c r="DL18" s="180"/>
      <c r="DM18" s="180"/>
      <c r="DN18" s="180"/>
      <c r="DO18" s="180"/>
      <c r="DP18" s="180"/>
    </row>
    <row r="19" customFormat="false" ht="15" hidden="false" customHeight="true" outlineLevel="0" collapsed="false">
      <c r="A19" s="183"/>
      <c r="P19" s="184"/>
      <c r="Q19" s="183"/>
      <c r="S19" s="188"/>
      <c r="T19" s="189"/>
      <c r="U19" s="186"/>
      <c r="AB19" s="184"/>
      <c r="AC19" s="183"/>
      <c r="AE19" s="188"/>
      <c r="AF19" s="189"/>
      <c r="AG19" s="183"/>
      <c r="AI19" s="188"/>
      <c r="AJ19" s="189"/>
      <c r="AK19" s="190"/>
      <c r="AL19" s="191"/>
      <c r="AM19" s="192"/>
      <c r="AN19" s="193"/>
      <c r="AO19" s="190"/>
      <c r="AP19" s="191"/>
      <c r="AQ19" s="192"/>
      <c r="AR19" s="193"/>
      <c r="AS19" s="190"/>
      <c r="AT19" s="191"/>
      <c r="AU19" s="192"/>
      <c r="AV19" s="193"/>
      <c r="AW19" s="183"/>
      <c r="AY19" s="188"/>
      <c r="AZ19" s="189"/>
      <c r="BA19" s="183"/>
      <c r="BC19" s="188"/>
      <c r="BD19" s="189"/>
      <c r="BE19" s="190"/>
      <c r="BF19" s="191"/>
      <c r="BG19" s="192"/>
      <c r="BH19" s="193"/>
      <c r="BI19" s="190"/>
      <c r="BJ19" s="191"/>
      <c r="BK19" s="192"/>
      <c r="BL19" s="193"/>
      <c r="BM19" s="190"/>
      <c r="BN19" s="191"/>
      <c r="BO19" s="192"/>
      <c r="BP19" s="193"/>
      <c r="BQ19" s="190"/>
      <c r="BR19" s="191"/>
      <c r="BS19" s="192"/>
      <c r="BT19" s="193"/>
      <c r="BU19" s="190"/>
      <c r="BV19" s="191"/>
      <c r="BW19" s="192"/>
      <c r="BX19" s="193"/>
      <c r="BY19" s="194"/>
      <c r="BZ19" s="191"/>
      <c r="CA19" s="191"/>
      <c r="CB19" s="191"/>
      <c r="CC19" s="191"/>
      <c r="CD19" s="191"/>
      <c r="CE19" s="191"/>
      <c r="CF19" s="195"/>
      <c r="CG19" s="190"/>
      <c r="CH19" s="191"/>
      <c r="CI19" s="192"/>
      <c r="CJ19" s="193"/>
      <c r="CK19" s="194"/>
      <c r="CL19" s="191"/>
      <c r="CM19" s="181"/>
      <c r="CN19" s="181"/>
      <c r="CO19" s="190"/>
      <c r="CP19" s="191"/>
      <c r="CQ19" s="191"/>
      <c r="CR19" s="191"/>
      <c r="CS19" s="191"/>
      <c r="CT19" s="191"/>
      <c r="CU19" s="191"/>
      <c r="CV19" s="195"/>
      <c r="CW19" s="194"/>
      <c r="CX19" s="191"/>
      <c r="CY19" s="191"/>
      <c r="CZ19" s="191"/>
      <c r="DA19" s="191"/>
      <c r="DB19" s="191"/>
      <c r="DC19" s="191"/>
      <c r="DD19" s="195"/>
      <c r="DE19" s="194"/>
      <c r="DF19" s="191"/>
      <c r="DG19" s="192"/>
      <c r="DH19" s="193"/>
      <c r="DI19" s="194"/>
      <c r="DJ19" s="191"/>
      <c r="DK19" s="191"/>
      <c r="DL19" s="191"/>
      <c r="DM19" s="191"/>
      <c r="DN19" s="191"/>
      <c r="DO19" s="191"/>
      <c r="DP19" s="195"/>
    </row>
    <row r="20" customFormat="false" ht="15" hidden="false" customHeight="true" outlineLevel="0" collapsed="false">
      <c r="A20" s="196" t="s">
        <v>499</v>
      </c>
      <c r="B20" s="197" t="n">
        <f aca="false">(70%*B28)+(30%*B25)</f>
        <v>100</v>
      </c>
      <c r="C20" s="198" t="s">
        <v>500</v>
      </c>
      <c r="D20" s="198"/>
      <c r="E20" s="196" t="s">
        <v>501</v>
      </c>
      <c r="F20" s="197" t="n">
        <f aca="false">(70%*F28)+(30%*F25)</f>
        <v>100</v>
      </c>
      <c r="G20" s="199" t="s">
        <v>502</v>
      </c>
      <c r="H20" s="199"/>
      <c r="I20" s="196" t="s">
        <v>503</v>
      </c>
      <c r="J20" s="197" t="n">
        <f aca="false">(70%*J28)+(30%*J25)</f>
        <v>100</v>
      </c>
      <c r="K20" s="198" t="s">
        <v>504</v>
      </c>
      <c r="L20" s="198"/>
      <c r="M20" s="196" t="s">
        <v>505</v>
      </c>
      <c r="N20" s="197" t="n">
        <f aca="false">(70%*N28)+(30%*N25)</f>
        <v>100</v>
      </c>
      <c r="O20" s="199" t="s">
        <v>506</v>
      </c>
      <c r="P20" s="199"/>
      <c r="Q20" s="196" t="s">
        <v>499</v>
      </c>
      <c r="R20" s="197" t="n">
        <f aca="false">(70%*R28)+(30%*R25)</f>
        <v>100</v>
      </c>
      <c r="S20" s="200" t="s">
        <v>506</v>
      </c>
      <c r="T20" s="200"/>
      <c r="U20" s="196" t="s">
        <v>499</v>
      </c>
      <c r="V20" s="197" t="n">
        <v>100</v>
      </c>
      <c r="W20" s="201" t="s">
        <v>502</v>
      </c>
      <c r="X20" s="201"/>
      <c r="Y20" s="202" t="s">
        <v>501</v>
      </c>
      <c r="Z20" s="197" t="n">
        <f aca="false">(70%*Z28)+(30%*Z25)</f>
        <v>100</v>
      </c>
      <c r="AA20" s="199" t="s">
        <v>506</v>
      </c>
      <c r="AB20" s="199"/>
      <c r="AC20" s="196" t="s">
        <v>499</v>
      </c>
      <c r="AD20" s="197" t="n">
        <f aca="false">(70%*AD28)+(30%*AD25)</f>
        <v>100</v>
      </c>
      <c r="AE20" s="181" t="s">
        <v>502</v>
      </c>
      <c r="AF20" s="181"/>
      <c r="AG20" s="196" t="s">
        <v>499</v>
      </c>
      <c r="AH20" s="197" t="n">
        <f aca="false">(70%*AH28)+(30%*AH25)</f>
        <v>100</v>
      </c>
      <c r="AI20" s="181" t="s">
        <v>507</v>
      </c>
      <c r="AJ20" s="181"/>
      <c r="AK20" s="203" t="s">
        <v>499</v>
      </c>
      <c r="AL20" s="173" t="n">
        <f aca="false">(70%*AL28)+(30%*AL25)</f>
        <v>100</v>
      </c>
      <c r="AM20" s="204" t="s">
        <v>502</v>
      </c>
      <c r="AN20" s="204"/>
      <c r="AO20" s="203" t="s">
        <v>499</v>
      </c>
      <c r="AP20" s="173" t="n">
        <f aca="false">(70%*AP28)+(30%*AP25)</f>
        <v>100</v>
      </c>
      <c r="AQ20" s="204" t="s">
        <v>507</v>
      </c>
      <c r="AR20" s="204"/>
      <c r="AS20" s="203" t="s">
        <v>499</v>
      </c>
      <c r="AT20" s="173" t="n">
        <f aca="false">(70%*AT28)+(30%*AT25)</f>
        <v>100</v>
      </c>
      <c r="AU20" s="204" t="s">
        <v>507</v>
      </c>
      <c r="AV20" s="204"/>
      <c r="AW20" s="196" t="s">
        <v>499</v>
      </c>
      <c r="AX20" s="197" t="n">
        <f aca="false">(70%*AX28)+(30%*AX25)</f>
        <v>100</v>
      </c>
      <c r="AY20" s="181" t="s">
        <v>507</v>
      </c>
      <c r="AZ20" s="181"/>
      <c r="BA20" s="196" t="s">
        <v>499</v>
      </c>
      <c r="BB20" s="197" t="n">
        <f aca="false">(70%*BB28)+(30%*BB25)</f>
        <v>100</v>
      </c>
      <c r="BC20" s="181" t="s">
        <v>507</v>
      </c>
      <c r="BD20" s="181"/>
      <c r="BE20" s="203" t="s">
        <v>499</v>
      </c>
      <c r="BF20" s="172" t="n">
        <f aca="false">(70%*BF28)+(30%*BF25)</f>
        <v>82.1818181818182</v>
      </c>
      <c r="BG20" s="204" t="s">
        <v>507</v>
      </c>
      <c r="BH20" s="204"/>
      <c r="BI20" s="203" t="s">
        <v>499</v>
      </c>
      <c r="BJ20" s="173" t="n">
        <f aca="false">(70%*BJ28)+(30%*BJ25)</f>
        <v>100</v>
      </c>
      <c r="BK20" s="204" t="s">
        <v>507</v>
      </c>
      <c r="BL20" s="204"/>
      <c r="BM20" s="203" t="s">
        <v>499</v>
      </c>
      <c r="BN20" s="173" t="n">
        <f aca="false">(70%*BN28)+(30%*BN25)</f>
        <v>100</v>
      </c>
      <c r="BO20" s="204" t="s">
        <v>507</v>
      </c>
      <c r="BP20" s="204"/>
      <c r="BQ20" s="203" t="s">
        <v>499</v>
      </c>
      <c r="BR20" s="173" t="n">
        <f aca="false">(70%*BR28)+(30%*BR25)</f>
        <v>100</v>
      </c>
      <c r="BS20" s="204" t="s">
        <v>507</v>
      </c>
      <c r="BT20" s="204"/>
      <c r="BU20" s="203" t="s">
        <v>499</v>
      </c>
      <c r="BV20" s="173" t="n">
        <f aca="false">(70%*BV28)+(30%*BV25)</f>
        <v>100</v>
      </c>
      <c r="BW20" s="204" t="s">
        <v>507</v>
      </c>
      <c r="BX20" s="204"/>
      <c r="BY20" s="203" t="s">
        <v>499</v>
      </c>
      <c r="BZ20" s="173" t="n">
        <f aca="false">(70%*BZ28)+(30%*BZ25)</f>
        <v>100</v>
      </c>
      <c r="CA20" s="205" t="s">
        <v>502</v>
      </c>
      <c r="CB20" s="205"/>
      <c r="CC20" s="171" t="s">
        <v>501</v>
      </c>
      <c r="CD20" s="173" t="n">
        <f aca="false">(70%*CD28)+(30%*CD25)</f>
        <v>100</v>
      </c>
      <c r="CE20" s="206" t="s">
        <v>506</v>
      </c>
      <c r="CF20" s="206"/>
      <c r="CG20" s="203" t="s">
        <v>499</v>
      </c>
      <c r="CH20" s="173" t="n">
        <f aca="false">(70%*CH28)+(30%*CH25)</f>
        <v>100</v>
      </c>
      <c r="CI20" s="204" t="s">
        <v>507</v>
      </c>
      <c r="CJ20" s="204"/>
      <c r="CK20" s="203" t="s">
        <v>499</v>
      </c>
      <c r="CL20" s="173" t="n">
        <f aca="false">(70%*CL28)+(30%*CL25)</f>
        <v>100</v>
      </c>
      <c r="CM20" s="206" t="s">
        <v>502</v>
      </c>
      <c r="CN20" s="206"/>
      <c r="CO20" s="203" t="s">
        <v>501</v>
      </c>
      <c r="CP20" s="173" t="n">
        <f aca="false">(70%*CP28)+(30%*CP25)</f>
        <v>100</v>
      </c>
      <c r="CQ20" s="205" t="s">
        <v>506</v>
      </c>
      <c r="CR20" s="205"/>
      <c r="CS20" s="171" t="s">
        <v>501</v>
      </c>
      <c r="CT20" s="173" t="n">
        <f aca="false">(70%*CT28)+(30%*CT25)</f>
        <v>100</v>
      </c>
      <c r="CU20" s="206" t="s">
        <v>502</v>
      </c>
      <c r="CV20" s="206"/>
      <c r="CW20" s="203" t="s">
        <v>499</v>
      </c>
      <c r="CX20" s="173" t="n">
        <f aca="false">(70%*CX28)+(30%*CX25)</f>
        <v>100</v>
      </c>
      <c r="CY20" s="205" t="s">
        <v>506</v>
      </c>
      <c r="CZ20" s="205"/>
      <c r="DA20" s="171" t="s">
        <v>501</v>
      </c>
      <c r="DB20" s="173" t="n">
        <f aca="false">(70%*DB28)+(30%*DB25)</f>
        <v>100</v>
      </c>
      <c r="DC20" s="206" t="s">
        <v>502</v>
      </c>
      <c r="DD20" s="206"/>
      <c r="DE20" s="203" t="s">
        <v>499</v>
      </c>
      <c r="DF20" s="173" t="n">
        <f aca="false">(70%*DF28)+(30%*DF25)</f>
        <v>100</v>
      </c>
      <c r="DG20" s="204" t="s">
        <v>507</v>
      </c>
      <c r="DH20" s="204"/>
      <c r="DI20" s="203" t="s">
        <v>499</v>
      </c>
      <c r="DJ20" s="173" t="n">
        <f aca="false">(70%*DJ28)+(30%*DJ25)</f>
        <v>100</v>
      </c>
      <c r="DK20" s="207" t="s">
        <v>508</v>
      </c>
      <c r="DL20" s="207"/>
      <c r="DM20" s="171" t="s">
        <v>501</v>
      </c>
      <c r="DN20" s="173" t="n">
        <f aca="false">(70%*DN28)+(30%*DN25)</f>
        <v>100</v>
      </c>
      <c r="DO20" s="206" t="s">
        <v>509</v>
      </c>
      <c r="DP20" s="206"/>
    </row>
    <row r="21" customFormat="false" ht="15" hidden="false" customHeight="true" outlineLevel="0" collapsed="false">
      <c r="A21" s="183"/>
      <c r="C21" s="198"/>
      <c r="D21" s="198"/>
      <c r="E21" s="183"/>
      <c r="G21" s="199"/>
      <c r="H21" s="199"/>
      <c r="I21" s="183"/>
      <c r="K21" s="198"/>
      <c r="L21" s="198"/>
      <c r="M21" s="183"/>
      <c r="O21" s="199"/>
      <c r="P21" s="199"/>
      <c r="Q21" s="183"/>
      <c r="S21" s="200"/>
      <c r="T21" s="200"/>
      <c r="U21" s="183"/>
      <c r="W21" s="201"/>
      <c r="X21" s="201"/>
      <c r="AA21" s="199"/>
      <c r="AB21" s="199"/>
      <c r="AC21" s="183"/>
      <c r="AE21" s="181"/>
      <c r="AF21" s="181"/>
      <c r="AG21" s="183"/>
      <c r="AI21" s="181"/>
      <c r="AJ21" s="181"/>
      <c r="AK21" s="183"/>
      <c r="AM21" s="204"/>
      <c r="AN21" s="204"/>
      <c r="AO21" s="183"/>
      <c r="AQ21" s="204"/>
      <c r="AR21" s="204"/>
      <c r="AS21" s="183"/>
      <c r="AU21" s="204"/>
      <c r="AV21" s="204"/>
      <c r="AW21" s="183"/>
      <c r="AY21" s="181"/>
      <c r="AZ21" s="181"/>
      <c r="BA21" s="183"/>
      <c r="BC21" s="181"/>
      <c r="BD21" s="181"/>
      <c r="BE21" s="183"/>
      <c r="BG21" s="204"/>
      <c r="BH21" s="204"/>
      <c r="BI21" s="183"/>
      <c r="BK21" s="204"/>
      <c r="BL21" s="204"/>
      <c r="BM21" s="183"/>
      <c r="BO21" s="204"/>
      <c r="BP21" s="204"/>
      <c r="BQ21" s="183"/>
      <c r="BS21" s="204"/>
      <c r="BT21" s="204"/>
      <c r="BU21" s="183"/>
      <c r="BW21" s="204"/>
      <c r="BX21" s="204"/>
      <c r="BY21" s="183"/>
      <c r="CA21" s="205"/>
      <c r="CB21" s="205"/>
      <c r="CE21" s="206"/>
      <c r="CF21" s="206"/>
      <c r="CG21" s="183"/>
      <c r="CI21" s="204"/>
      <c r="CJ21" s="204"/>
      <c r="CK21" s="183"/>
      <c r="CM21" s="206"/>
      <c r="CN21" s="206"/>
      <c r="CO21" s="183"/>
      <c r="CQ21" s="205"/>
      <c r="CR21" s="205"/>
      <c r="CU21" s="206"/>
      <c r="CV21" s="206"/>
      <c r="CW21" s="183"/>
      <c r="CY21" s="205"/>
      <c r="CZ21" s="205"/>
      <c r="DC21" s="206"/>
      <c r="DD21" s="206"/>
      <c r="DE21" s="183"/>
      <c r="DG21" s="204"/>
      <c r="DH21" s="204"/>
      <c r="DI21" s="183"/>
      <c r="DK21" s="207"/>
      <c r="DL21" s="207"/>
      <c r="DO21" s="206"/>
      <c r="DP21" s="206"/>
    </row>
    <row r="22" customFormat="false" ht="15" hidden="false" customHeight="true" outlineLevel="0" collapsed="false">
      <c r="A22" s="183"/>
      <c r="C22" s="198"/>
      <c r="D22" s="198"/>
      <c r="E22" s="183"/>
      <c r="G22" s="199"/>
      <c r="H22" s="199"/>
      <c r="I22" s="183"/>
      <c r="K22" s="198"/>
      <c r="L22" s="198"/>
      <c r="M22" s="183"/>
      <c r="O22" s="199"/>
      <c r="P22" s="199"/>
      <c r="Q22" s="183"/>
      <c r="S22" s="200"/>
      <c r="T22" s="200"/>
      <c r="U22" s="183"/>
      <c r="W22" s="201"/>
      <c r="X22" s="201"/>
      <c r="AA22" s="199"/>
      <c r="AB22" s="199"/>
      <c r="AC22" s="183"/>
      <c r="AE22" s="181"/>
      <c r="AF22" s="181"/>
      <c r="AG22" s="183"/>
      <c r="AI22" s="181"/>
      <c r="AJ22" s="181"/>
      <c r="AK22" s="183"/>
      <c r="AM22" s="204"/>
      <c r="AN22" s="204"/>
      <c r="AO22" s="183"/>
      <c r="AQ22" s="204"/>
      <c r="AR22" s="204"/>
      <c r="AS22" s="183"/>
      <c r="AU22" s="204"/>
      <c r="AV22" s="204"/>
      <c r="AW22" s="183"/>
      <c r="AY22" s="181"/>
      <c r="AZ22" s="181"/>
      <c r="BA22" s="183"/>
      <c r="BC22" s="181"/>
      <c r="BD22" s="181"/>
      <c r="BE22" s="183"/>
      <c r="BG22" s="204"/>
      <c r="BH22" s="204"/>
      <c r="BI22" s="183"/>
      <c r="BK22" s="204"/>
      <c r="BL22" s="204"/>
      <c r="BM22" s="183"/>
      <c r="BO22" s="204"/>
      <c r="BP22" s="204"/>
      <c r="BQ22" s="183"/>
      <c r="BS22" s="204"/>
      <c r="BT22" s="204"/>
      <c r="BU22" s="183"/>
      <c r="BW22" s="204"/>
      <c r="BX22" s="204"/>
      <c r="BY22" s="183"/>
      <c r="CA22" s="205"/>
      <c r="CB22" s="205"/>
      <c r="CE22" s="206"/>
      <c r="CF22" s="206"/>
      <c r="CG22" s="183"/>
      <c r="CI22" s="204"/>
      <c r="CJ22" s="204"/>
      <c r="CK22" s="183"/>
      <c r="CM22" s="206"/>
      <c r="CN22" s="206"/>
      <c r="CO22" s="183"/>
      <c r="CQ22" s="205"/>
      <c r="CR22" s="205"/>
      <c r="CU22" s="206"/>
      <c r="CV22" s="206"/>
      <c r="CW22" s="183"/>
      <c r="CY22" s="205"/>
      <c r="CZ22" s="205"/>
      <c r="DC22" s="206"/>
      <c r="DD22" s="206"/>
      <c r="DE22" s="183"/>
      <c r="DG22" s="204"/>
      <c r="DH22" s="204"/>
      <c r="DI22" s="183"/>
      <c r="DK22" s="207"/>
      <c r="DL22" s="207"/>
      <c r="DO22" s="206"/>
      <c r="DP22" s="206"/>
    </row>
    <row r="23" customFormat="false" ht="15" hidden="false" customHeight="true" outlineLevel="0" collapsed="false">
      <c r="A23" s="183"/>
      <c r="C23" s="198"/>
      <c r="D23" s="198"/>
      <c r="E23" s="183"/>
      <c r="G23" s="199"/>
      <c r="H23" s="199"/>
      <c r="I23" s="183"/>
      <c r="K23" s="198"/>
      <c r="L23" s="198"/>
      <c r="M23" s="183"/>
      <c r="O23" s="199"/>
      <c r="P23" s="199"/>
      <c r="Q23" s="183"/>
      <c r="S23" s="200"/>
      <c r="T23" s="200"/>
      <c r="U23" s="183"/>
      <c r="W23" s="201"/>
      <c r="X23" s="201"/>
      <c r="AA23" s="199"/>
      <c r="AB23" s="199"/>
      <c r="AC23" s="183"/>
      <c r="AE23" s="181"/>
      <c r="AF23" s="181"/>
      <c r="AG23" s="183"/>
      <c r="AI23" s="181"/>
      <c r="AJ23" s="181"/>
      <c r="AK23" s="183"/>
      <c r="AM23" s="204"/>
      <c r="AN23" s="204"/>
      <c r="AO23" s="183"/>
      <c r="AQ23" s="204"/>
      <c r="AR23" s="204"/>
      <c r="AS23" s="183"/>
      <c r="AU23" s="204"/>
      <c r="AV23" s="204"/>
      <c r="AW23" s="183"/>
      <c r="AY23" s="181"/>
      <c r="AZ23" s="181"/>
      <c r="BA23" s="183"/>
      <c r="BC23" s="181"/>
      <c r="BD23" s="181"/>
      <c r="BE23" s="183"/>
      <c r="BG23" s="204"/>
      <c r="BH23" s="204"/>
      <c r="BI23" s="183"/>
      <c r="BK23" s="204"/>
      <c r="BL23" s="204"/>
      <c r="BM23" s="183"/>
      <c r="BO23" s="204"/>
      <c r="BP23" s="204"/>
      <c r="BQ23" s="183"/>
      <c r="BS23" s="204"/>
      <c r="BT23" s="204"/>
      <c r="BU23" s="183"/>
      <c r="BW23" s="204"/>
      <c r="BX23" s="204"/>
      <c r="BY23" s="183"/>
      <c r="CA23" s="205"/>
      <c r="CB23" s="205"/>
      <c r="CE23" s="206"/>
      <c r="CF23" s="206"/>
      <c r="CG23" s="183"/>
      <c r="CI23" s="204"/>
      <c r="CJ23" s="204"/>
      <c r="CK23" s="183"/>
      <c r="CM23" s="206"/>
      <c r="CN23" s="206"/>
      <c r="CO23" s="183"/>
      <c r="CQ23" s="205"/>
      <c r="CR23" s="205"/>
      <c r="CU23" s="206"/>
      <c r="CV23" s="206"/>
      <c r="CW23" s="183"/>
      <c r="CY23" s="205"/>
      <c r="CZ23" s="205"/>
      <c r="DC23" s="206"/>
      <c r="DD23" s="206"/>
      <c r="DE23" s="183"/>
      <c r="DG23" s="204"/>
      <c r="DH23" s="204"/>
      <c r="DI23" s="183"/>
      <c r="DK23" s="207"/>
      <c r="DL23" s="207"/>
      <c r="DO23" s="206"/>
      <c r="DP23" s="206"/>
    </row>
    <row r="24" customFormat="false" ht="15" hidden="false" customHeight="true" outlineLevel="0" collapsed="false">
      <c r="A24" s="183"/>
      <c r="C24" s="198"/>
      <c r="D24" s="198"/>
      <c r="E24" s="183"/>
      <c r="G24" s="199"/>
      <c r="H24" s="199"/>
      <c r="I24" s="183"/>
      <c r="K24" s="198"/>
      <c r="L24" s="198"/>
      <c r="M24" s="183"/>
      <c r="O24" s="199"/>
      <c r="P24" s="199"/>
      <c r="Q24" s="183"/>
      <c r="S24" s="200"/>
      <c r="T24" s="200"/>
      <c r="U24" s="183"/>
      <c r="W24" s="201"/>
      <c r="X24" s="201"/>
      <c r="AA24" s="199"/>
      <c r="AB24" s="199"/>
      <c r="AC24" s="183"/>
      <c r="AE24" s="181"/>
      <c r="AF24" s="181"/>
      <c r="AG24" s="183"/>
      <c r="AI24" s="181"/>
      <c r="AJ24" s="181"/>
      <c r="AK24" s="183"/>
      <c r="AM24" s="204"/>
      <c r="AN24" s="204"/>
      <c r="AO24" s="183"/>
      <c r="AQ24" s="204"/>
      <c r="AR24" s="204"/>
      <c r="AS24" s="183"/>
      <c r="AU24" s="204"/>
      <c r="AV24" s="204"/>
      <c r="AW24" s="183"/>
      <c r="AY24" s="181"/>
      <c r="AZ24" s="181"/>
      <c r="BA24" s="183"/>
      <c r="BC24" s="181"/>
      <c r="BD24" s="181"/>
      <c r="BE24" s="183"/>
      <c r="BG24" s="204"/>
      <c r="BH24" s="204"/>
      <c r="BI24" s="183"/>
      <c r="BK24" s="204"/>
      <c r="BL24" s="204"/>
      <c r="BM24" s="183"/>
      <c r="BO24" s="204"/>
      <c r="BP24" s="204"/>
      <c r="BQ24" s="183"/>
      <c r="BS24" s="204"/>
      <c r="BT24" s="204"/>
      <c r="BU24" s="183"/>
      <c r="BW24" s="204"/>
      <c r="BX24" s="204"/>
      <c r="BY24" s="183"/>
      <c r="CA24" s="205"/>
      <c r="CB24" s="205"/>
      <c r="CE24" s="206"/>
      <c r="CF24" s="206"/>
      <c r="CG24" s="183"/>
      <c r="CI24" s="204"/>
      <c r="CJ24" s="204"/>
      <c r="CK24" s="183"/>
      <c r="CM24" s="206"/>
      <c r="CN24" s="206"/>
      <c r="CO24" s="183"/>
      <c r="CQ24" s="205"/>
      <c r="CR24" s="205"/>
      <c r="CU24" s="206"/>
      <c r="CV24" s="206"/>
      <c r="CW24" s="183"/>
      <c r="CY24" s="205"/>
      <c r="CZ24" s="205"/>
      <c r="DC24" s="206"/>
      <c r="DD24" s="206"/>
      <c r="DE24" s="183"/>
      <c r="DG24" s="204"/>
      <c r="DH24" s="204"/>
      <c r="DI24" s="183"/>
      <c r="DK24" s="207"/>
      <c r="DL24" s="207"/>
      <c r="DO24" s="206"/>
      <c r="DP24" s="206"/>
    </row>
    <row r="25" customFormat="false" ht="15" hidden="false" customHeight="false" outlineLevel="0" collapsed="false">
      <c r="A25" s="203" t="s">
        <v>160</v>
      </c>
      <c r="B25" s="173" t="n">
        <v>100</v>
      </c>
      <c r="C25" s="198"/>
      <c r="D25" s="198"/>
      <c r="E25" s="203" t="s">
        <v>139</v>
      </c>
      <c r="F25" s="173" t="n">
        <f aca="false">100</f>
        <v>100</v>
      </c>
      <c r="G25" s="199"/>
      <c r="H25" s="199"/>
      <c r="I25" s="203" t="s">
        <v>408</v>
      </c>
      <c r="J25" s="173" t="n">
        <v>100</v>
      </c>
      <c r="K25" s="198"/>
      <c r="L25" s="198"/>
      <c r="M25" s="203" t="s">
        <v>140</v>
      </c>
      <c r="N25" s="173" t="n">
        <v>100</v>
      </c>
      <c r="O25" s="199"/>
      <c r="P25" s="199"/>
      <c r="Q25" s="203" t="s">
        <v>160</v>
      </c>
      <c r="R25" s="173" t="n">
        <f aca="false">'контр точки, меропр Общегос'!H28</f>
        <v>100</v>
      </c>
      <c r="S25" s="200"/>
      <c r="T25" s="200"/>
      <c r="U25" s="203" t="s">
        <v>160</v>
      </c>
      <c r="V25" s="173" t="n">
        <v>100</v>
      </c>
      <c r="W25" s="201"/>
      <c r="X25" s="201"/>
      <c r="Y25" s="171" t="s">
        <v>139</v>
      </c>
      <c r="Z25" s="173" t="n">
        <f aca="false">'контр точки, меропр Общегос'!H44</f>
        <v>100</v>
      </c>
      <c r="AA25" s="199"/>
      <c r="AB25" s="199"/>
      <c r="AC25" s="203" t="s">
        <v>160</v>
      </c>
      <c r="AD25" s="173" t="n">
        <f aca="false">'контр точки, меропр Общегос'!H54</f>
        <v>100</v>
      </c>
      <c r="AE25" s="181"/>
      <c r="AF25" s="181"/>
      <c r="AG25" s="203" t="s">
        <v>160</v>
      </c>
      <c r="AH25" s="173" t="n">
        <f aca="false">'контр точки, меропр Общегос'!H64</f>
        <v>100</v>
      </c>
      <c r="AI25" s="181"/>
      <c r="AJ25" s="181"/>
      <c r="AK25" s="203" t="s">
        <v>160</v>
      </c>
      <c r="AL25" s="173" t="n">
        <f aca="false">'контр точки, меропр Нац без'!H12</f>
        <v>100</v>
      </c>
      <c r="AM25" s="204"/>
      <c r="AN25" s="204"/>
      <c r="AO25" s="203" t="s">
        <v>160</v>
      </c>
      <c r="AP25" s="173" t="n">
        <f aca="false">'контр точки, меропр Нац без'!H23</f>
        <v>100</v>
      </c>
      <c r="AQ25" s="204"/>
      <c r="AR25" s="204"/>
      <c r="AS25" s="203" t="s">
        <v>160</v>
      </c>
      <c r="AT25" s="173" t="n">
        <f aca="false">'контр точки, меропр Нац эконом'!H12</f>
        <v>100</v>
      </c>
      <c r="AU25" s="204"/>
      <c r="AV25" s="204"/>
      <c r="AW25" s="203" t="s">
        <v>160</v>
      </c>
      <c r="AX25" s="173" t="n">
        <f aca="false">'контр точки, меропр ЖКХ'!H12</f>
        <v>100</v>
      </c>
      <c r="AY25" s="181"/>
      <c r="AZ25" s="181"/>
      <c r="BA25" s="203" t="s">
        <v>160</v>
      </c>
      <c r="BB25" s="173" t="n">
        <f aca="false">'контр точки, меропр ЖКХ'!H23</f>
        <v>100</v>
      </c>
      <c r="BC25" s="181"/>
      <c r="BD25" s="181"/>
      <c r="BE25" s="203" t="s">
        <v>160</v>
      </c>
      <c r="BF25" s="173" t="n">
        <f aca="false">'контр точки, мероприятия Образ'!H12</f>
        <v>100</v>
      </c>
      <c r="BG25" s="204"/>
      <c r="BH25" s="204"/>
      <c r="BI25" s="203" t="s">
        <v>160</v>
      </c>
      <c r="BJ25" s="173" t="n">
        <f aca="false">'контр точки, мероприятия Образ'!H22</f>
        <v>100</v>
      </c>
      <c r="BK25" s="204"/>
      <c r="BL25" s="204"/>
      <c r="BM25" s="203" t="s">
        <v>160</v>
      </c>
      <c r="BN25" s="173" t="n">
        <f aca="false">'контр точки, мероприятия Образ'!H31</f>
        <v>100</v>
      </c>
      <c r="BO25" s="204"/>
      <c r="BP25" s="204"/>
      <c r="BQ25" s="203" t="s">
        <v>160</v>
      </c>
      <c r="BR25" s="173" t="n">
        <f aca="false">'контр точки, мероприятия Образ'!H42</f>
        <v>100</v>
      </c>
      <c r="BS25" s="204"/>
      <c r="BT25" s="204"/>
      <c r="BU25" s="203" t="s">
        <v>160</v>
      </c>
      <c r="BV25" s="173" t="n">
        <f aca="false">'контр точки, мероприятия Образ'!H52</f>
        <v>100</v>
      </c>
      <c r="BW25" s="204"/>
      <c r="BX25" s="204"/>
      <c r="BY25" s="203" t="s">
        <v>160</v>
      </c>
      <c r="BZ25" s="173" t="n">
        <f aca="false">'контр точки, мероприятия Образ'!H71</f>
        <v>100</v>
      </c>
      <c r="CA25" s="205"/>
      <c r="CB25" s="205"/>
      <c r="CC25" s="171" t="s">
        <v>139</v>
      </c>
      <c r="CD25" s="173" t="n">
        <f aca="false">'контр точки, мероприятия Образ'!H61</f>
        <v>100</v>
      </c>
      <c r="CE25" s="206"/>
      <c r="CF25" s="206"/>
      <c r="CG25" s="203" t="s">
        <v>160</v>
      </c>
      <c r="CH25" s="173" t="n">
        <f aca="false">'контр точки, мероприятия Образ'!H81</f>
        <v>100</v>
      </c>
      <c r="CI25" s="204"/>
      <c r="CJ25" s="204"/>
      <c r="CK25" s="203" t="s">
        <v>160</v>
      </c>
      <c r="CL25" s="173" t="n">
        <f aca="false">'контр точки, мероприятия Образ'!H91</f>
        <v>100</v>
      </c>
      <c r="CM25" s="206"/>
      <c r="CN25" s="206"/>
      <c r="CO25" s="203" t="s">
        <v>139</v>
      </c>
      <c r="CP25" s="173" t="n">
        <f aca="false">'контр точки, меропр Культ, Кине'!H12</f>
        <v>100</v>
      </c>
      <c r="CQ25" s="205"/>
      <c r="CR25" s="205"/>
      <c r="CS25" s="171" t="s">
        <v>139</v>
      </c>
      <c r="CT25" s="173" t="n">
        <f aca="false">'контр точки, меропр Культ, Кине'!H22</f>
        <v>100</v>
      </c>
      <c r="CU25" s="206"/>
      <c r="CV25" s="206"/>
      <c r="CW25" s="203" t="s">
        <v>160</v>
      </c>
      <c r="CX25" s="173" t="n">
        <f aca="false">'контр точки, меропр Соц политик'!H13</f>
        <v>100</v>
      </c>
      <c r="CY25" s="205"/>
      <c r="CZ25" s="205"/>
      <c r="DA25" s="171" t="s">
        <v>139</v>
      </c>
      <c r="DB25" s="173" t="n">
        <f aca="false">'контр точки, меропр Соц политик'!H23</f>
        <v>100</v>
      </c>
      <c r="DC25" s="206"/>
      <c r="DD25" s="206"/>
      <c r="DE25" s="203" t="s">
        <v>160</v>
      </c>
      <c r="DF25" s="173" t="n">
        <f aca="false">'контр точки, меропр Соц политик'!H33</f>
        <v>100</v>
      </c>
      <c r="DG25" s="204"/>
      <c r="DH25" s="204"/>
      <c r="DI25" s="203" t="s">
        <v>160</v>
      </c>
      <c r="DJ25" s="173" t="n">
        <f aca="false">'контр точки, меропр СМИ '!H12</f>
        <v>100</v>
      </c>
      <c r="DK25" s="207"/>
      <c r="DL25" s="207"/>
      <c r="DM25" s="171" t="s">
        <v>139</v>
      </c>
      <c r="DN25" s="173" t="n">
        <f aca="false">'контр точки, меропр СМИ '!H22</f>
        <v>100</v>
      </c>
      <c r="DO25" s="206"/>
      <c r="DP25" s="206"/>
    </row>
    <row r="26" customFormat="false" ht="15" hidden="false" customHeight="true" outlineLevel="0" collapsed="false">
      <c r="A26" s="183"/>
      <c r="C26" s="198"/>
      <c r="D26" s="198"/>
      <c r="E26" s="183"/>
      <c r="G26" s="199"/>
      <c r="H26" s="199"/>
      <c r="I26" s="183"/>
      <c r="K26" s="198"/>
      <c r="L26" s="198"/>
      <c r="M26" s="183"/>
      <c r="O26" s="199"/>
      <c r="P26" s="199"/>
      <c r="Q26" s="183"/>
      <c r="S26" s="200"/>
      <c r="T26" s="200"/>
      <c r="U26" s="183"/>
      <c r="W26" s="201"/>
      <c r="X26" s="201"/>
      <c r="AA26" s="199"/>
      <c r="AB26" s="199"/>
      <c r="AC26" s="183"/>
      <c r="AE26" s="181"/>
      <c r="AF26" s="181"/>
      <c r="AG26" s="183"/>
      <c r="AI26" s="181"/>
      <c r="AJ26" s="181"/>
      <c r="AK26" s="183"/>
      <c r="AM26" s="204"/>
      <c r="AN26" s="204"/>
      <c r="AO26" s="183"/>
      <c r="AQ26" s="204"/>
      <c r="AR26" s="204"/>
      <c r="AS26" s="183"/>
      <c r="AU26" s="204"/>
      <c r="AV26" s="204"/>
      <c r="AW26" s="183"/>
      <c r="AY26" s="181"/>
      <c r="AZ26" s="181"/>
      <c r="BA26" s="183"/>
      <c r="BC26" s="181"/>
      <c r="BD26" s="181"/>
      <c r="BE26" s="183"/>
      <c r="BG26" s="204"/>
      <c r="BH26" s="204"/>
      <c r="BI26" s="183"/>
      <c r="BK26" s="204"/>
      <c r="BL26" s="204"/>
      <c r="BM26" s="183"/>
      <c r="BO26" s="204"/>
      <c r="BP26" s="204"/>
      <c r="BQ26" s="183"/>
      <c r="BS26" s="204"/>
      <c r="BT26" s="204"/>
      <c r="BU26" s="183"/>
      <c r="BW26" s="204"/>
      <c r="BX26" s="204"/>
      <c r="BY26" s="183"/>
      <c r="CA26" s="205"/>
      <c r="CB26" s="205"/>
      <c r="CE26" s="206"/>
      <c r="CF26" s="206"/>
      <c r="CG26" s="183"/>
      <c r="CI26" s="204"/>
      <c r="CJ26" s="204"/>
      <c r="CK26" s="183"/>
      <c r="CM26" s="206"/>
      <c r="CN26" s="206"/>
      <c r="CO26" s="183"/>
      <c r="CQ26" s="205"/>
      <c r="CR26" s="205"/>
      <c r="CU26" s="206"/>
      <c r="CV26" s="206"/>
      <c r="CW26" s="183"/>
      <c r="CY26" s="205"/>
      <c r="CZ26" s="205"/>
      <c r="DC26" s="206"/>
      <c r="DD26" s="206"/>
      <c r="DE26" s="183"/>
      <c r="DG26" s="204"/>
      <c r="DH26" s="204"/>
      <c r="DI26" s="183"/>
      <c r="DK26" s="207"/>
      <c r="DL26" s="207"/>
      <c r="DO26" s="206"/>
      <c r="DP26" s="206"/>
    </row>
    <row r="27" customFormat="false" ht="15" hidden="false" customHeight="true" outlineLevel="0" collapsed="false">
      <c r="A27" s="183"/>
      <c r="C27" s="198"/>
      <c r="D27" s="198"/>
      <c r="E27" s="183"/>
      <c r="G27" s="199"/>
      <c r="H27" s="199"/>
      <c r="I27" s="183"/>
      <c r="K27" s="198"/>
      <c r="L27" s="198"/>
      <c r="M27" s="183"/>
      <c r="O27" s="199"/>
      <c r="P27" s="199"/>
      <c r="Q27" s="183"/>
      <c r="S27" s="200"/>
      <c r="T27" s="200"/>
      <c r="U27" s="183"/>
      <c r="W27" s="201"/>
      <c r="X27" s="201"/>
      <c r="AA27" s="199"/>
      <c r="AB27" s="199"/>
      <c r="AC27" s="183"/>
      <c r="AE27" s="181"/>
      <c r="AF27" s="181"/>
      <c r="AG27" s="183"/>
      <c r="AI27" s="181"/>
      <c r="AJ27" s="181"/>
      <c r="AK27" s="183"/>
      <c r="AM27" s="204"/>
      <c r="AN27" s="204"/>
      <c r="AO27" s="183"/>
      <c r="AQ27" s="204"/>
      <c r="AR27" s="204"/>
      <c r="AS27" s="183"/>
      <c r="AU27" s="204"/>
      <c r="AV27" s="204"/>
      <c r="AW27" s="183"/>
      <c r="AY27" s="181"/>
      <c r="AZ27" s="181"/>
      <c r="BA27" s="183"/>
      <c r="BC27" s="181"/>
      <c r="BD27" s="181"/>
      <c r="BE27" s="183"/>
      <c r="BG27" s="204"/>
      <c r="BH27" s="204"/>
      <c r="BI27" s="183"/>
      <c r="BK27" s="204"/>
      <c r="BL27" s="204"/>
      <c r="BM27" s="183"/>
      <c r="BO27" s="204"/>
      <c r="BP27" s="204"/>
      <c r="BQ27" s="183"/>
      <c r="BS27" s="204"/>
      <c r="BT27" s="204"/>
      <c r="BU27" s="183"/>
      <c r="BW27" s="204"/>
      <c r="BX27" s="204"/>
      <c r="BY27" s="183"/>
      <c r="CA27" s="205"/>
      <c r="CB27" s="205"/>
      <c r="CE27" s="206"/>
      <c r="CF27" s="206"/>
      <c r="CG27" s="183"/>
      <c r="CI27" s="204"/>
      <c r="CJ27" s="204"/>
      <c r="CK27" s="183"/>
      <c r="CM27" s="206"/>
      <c r="CN27" s="206"/>
      <c r="CO27" s="183"/>
      <c r="CQ27" s="205"/>
      <c r="CR27" s="205"/>
      <c r="CU27" s="206"/>
      <c r="CV27" s="206"/>
      <c r="CW27" s="183"/>
      <c r="CY27" s="205"/>
      <c r="CZ27" s="205"/>
      <c r="DC27" s="206"/>
      <c r="DD27" s="206"/>
      <c r="DE27" s="183"/>
      <c r="DG27" s="204"/>
      <c r="DH27" s="204"/>
      <c r="DI27" s="183"/>
      <c r="DK27" s="207"/>
      <c r="DL27" s="207"/>
      <c r="DO27" s="206"/>
      <c r="DP27" s="206"/>
    </row>
    <row r="28" customFormat="false" ht="15" hidden="false" customHeight="false" outlineLevel="0" collapsed="false">
      <c r="A28" s="208" t="s">
        <v>510</v>
      </c>
      <c r="B28" s="209" t="n">
        <v>100</v>
      </c>
      <c r="C28" s="198"/>
      <c r="D28" s="198"/>
      <c r="E28" s="208" t="s">
        <v>511</v>
      </c>
      <c r="F28" s="209" t="n">
        <f aca="false">'показатели  общ'!P14</f>
        <v>100</v>
      </c>
      <c r="G28" s="199"/>
      <c r="H28" s="199"/>
      <c r="I28" s="208" t="s">
        <v>512</v>
      </c>
      <c r="J28" s="209" t="n">
        <v>100</v>
      </c>
      <c r="K28" s="198"/>
      <c r="L28" s="198"/>
      <c r="M28" s="208" t="s">
        <v>513</v>
      </c>
      <c r="N28" s="209" t="n">
        <f aca="false">'показатели  общ'!P17</f>
        <v>100</v>
      </c>
      <c r="O28" s="199"/>
      <c r="P28" s="199"/>
      <c r="Q28" s="208" t="s">
        <v>510</v>
      </c>
      <c r="R28" s="209" t="n">
        <f aca="false">'контр точки, меропр Общегос'!H28</f>
        <v>100</v>
      </c>
      <c r="S28" s="200"/>
      <c r="T28" s="200"/>
      <c r="U28" s="208" t="s">
        <v>510</v>
      </c>
      <c r="V28" s="209" t="n">
        <f aca="false">'показатели  общ'!P41</f>
        <v>100</v>
      </c>
      <c r="W28" s="201"/>
      <c r="X28" s="201"/>
      <c r="Y28" s="210" t="s">
        <v>511</v>
      </c>
      <c r="Z28" s="209" t="n">
        <f aca="false">'показатели  общ'!P56</f>
        <v>100</v>
      </c>
      <c r="AA28" s="199"/>
      <c r="AB28" s="199"/>
      <c r="AC28" s="208" t="s">
        <v>510</v>
      </c>
      <c r="AD28" s="209" t="n">
        <f aca="false">'показатели  общ'!P56</f>
        <v>100</v>
      </c>
      <c r="AE28" s="181"/>
      <c r="AF28" s="181"/>
      <c r="AG28" s="208" t="s">
        <v>510</v>
      </c>
      <c r="AH28" s="209" t="n">
        <f aca="false">'показатели  общ'!P68</f>
        <v>100</v>
      </c>
      <c r="AI28" s="181"/>
      <c r="AJ28" s="181"/>
      <c r="AK28" s="208" t="s">
        <v>510</v>
      </c>
      <c r="AL28" s="209" t="n">
        <f aca="false">'показатели нац без'!P17</f>
        <v>100</v>
      </c>
      <c r="AM28" s="204"/>
      <c r="AN28" s="204"/>
      <c r="AO28" s="208" t="s">
        <v>510</v>
      </c>
      <c r="AP28" s="209" t="n">
        <f aca="false">'показатели нац без'!P29</f>
        <v>100</v>
      </c>
      <c r="AQ28" s="204"/>
      <c r="AR28" s="204"/>
      <c r="AS28" s="208" t="s">
        <v>510</v>
      </c>
      <c r="AT28" s="209" t="n">
        <f aca="false">'показатели нац эк'!P17</f>
        <v>100</v>
      </c>
      <c r="AU28" s="204"/>
      <c r="AV28" s="204"/>
      <c r="AW28" s="208" t="s">
        <v>510</v>
      </c>
      <c r="AX28" s="209" t="n">
        <f aca="false">'показатели ЖКХ'!P17</f>
        <v>100</v>
      </c>
      <c r="AY28" s="181"/>
      <c r="AZ28" s="181"/>
      <c r="BA28" s="208" t="s">
        <v>510</v>
      </c>
      <c r="BB28" s="209" t="n">
        <f aca="false">'показатели ЖКХ'!P29</f>
        <v>100</v>
      </c>
      <c r="BC28" s="181"/>
      <c r="BD28" s="181"/>
      <c r="BE28" s="208" t="s">
        <v>510</v>
      </c>
      <c r="BF28" s="211" t="n">
        <f aca="false">'показатели образ'!P16</f>
        <v>74.5454545454546</v>
      </c>
      <c r="BG28" s="204"/>
      <c r="BH28" s="204"/>
      <c r="BI28" s="208" t="s">
        <v>510</v>
      </c>
      <c r="BJ28" s="209" t="n">
        <f aca="false">'показатели образ'!P28</f>
        <v>100</v>
      </c>
      <c r="BK28" s="204"/>
      <c r="BL28" s="204"/>
      <c r="BM28" s="208" t="s">
        <v>510</v>
      </c>
      <c r="BN28" s="209" t="n">
        <f aca="false">'показатели образ'!P40</f>
        <v>100</v>
      </c>
      <c r="BO28" s="204"/>
      <c r="BP28" s="204"/>
      <c r="BQ28" s="208" t="s">
        <v>510</v>
      </c>
      <c r="BR28" s="209" t="n">
        <f aca="false">'показатели образ'!P52</f>
        <v>100</v>
      </c>
      <c r="BS28" s="204"/>
      <c r="BT28" s="204"/>
      <c r="BU28" s="208" t="s">
        <v>510</v>
      </c>
      <c r="BV28" s="209" t="n">
        <f aca="false">'показатели образ'!P64</f>
        <v>100</v>
      </c>
      <c r="BW28" s="204"/>
      <c r="BX28" s="204"/>
      <c r="BY28" s="208" t="s">
        <v>510</v>
      </c>
      <c r="BZ28" s="209" t="n">
        <f aca="false">'показатели образ'!P75</f>
        <v>100</v>
      </c>
      <c r="CA28" s="205"/>
      <c r="CB28" s="205"/>
      <c r="CC28" s="210" t="s">
        <v>511</v>
      </c>
      <c r="CD28" s="209" t="n">
        <f aca="false">'показатели образ'!P78</f>
        <v>100</v>
      </c>
      <c r="CE28" s="206"/>
      <c r="CF28" s="206"/>
      <c r="CG28" s="208" t="s">
        <v>510</v>
      </c>
      <c r="CH28" s="209" t="n">
        <f aca="false">'показатели образ'!P91</f>
        <v>100</v>
      </c>
      <c r="CI28" s="204"/>
      <c r="CJ28" s="204"/>
      <c r="CK28" s="208" t="s">
        <v>510</v>
      </c>
      <c r="CL28" s="209" t="n">
        <f aca="false">'показатели образ'!P100</f>
        <v>100</v>
      </c>
      <c r="CM28" s="206"/>
      <c r="CN28" s="206"/>
      <c r="CO28" s="208" t="s">
        <v>511</v>
      </c>
      <c r="CP28" s="209" t="n">
        <f aca="false">'показатели культ'!P18</f>
        <v>100</v>
      </c>
      <c r="CQ28" s="205"/>
      <c r="CR28" s="205"/>
      <c r="CS28" s="210" t="s">
        <v>511</v>
      </c>
      <c r="CT28" s="209" t="n">
        <f aca="false">'показатели культ'!P15</f>
        <v>100</v>
      </c>
      <c r="CU28" s="206"/>
      <c r="CV28" s="206"/>
      <c r="CW28" s="208" t="s">
        <v>510</v>
      </c>
      <c r="CX28" s="209" t="n">
        <f aca="false">'показатели соц'!P17</f>
        <v>100</v>
      </c>
      <c r="CY28" s="205"/>
      <c r="CZ28" s="205"/>
      <c r="DA28" s="210" t="s">
        <v>511</v>
      </c>
      <c r="DB28" s="209" t="n">
        <f aca="false">'показатели соц'!P14</f>
        <v>100</v>
      </c>
      <c r="DC28" s="206"/>
      <c r="DD28" s="206"/>
      <c r="DE28" s="208" t="s">
        <v>510</v>
      </c>
      <c r="DF28" s="209" t="n">
        <f aca="false">'показатели соц'!P31</f>
        <v>100</v>
      </c>
      <c r="DG28" s="204"/>
      <c r="DH28" s="204"/>
      <c r="DI28" s="208" t="s">
        <v>510</v>
      </c>
      <c r="DJ28" s="209" t="n">
        <f aca="false">'показатели СМИ'!P14</f>
        <v>100</v>
      </c>
      <c r="DK28" s="207"/>
      <c r="DL28" s="207"/>
      <c r="DM28" s="210" t="s">
        <v>511</v>
      </c>
      <c r="DN28" s="209" t="n">
        <f aca="false">'показатели СМИ'!P17</f>
        <v>100</v>
      </c>
      <c r="DO28" s="206"/>
      <c r="DP28" s="206"/>
    </row>
  </sheetData>
  <mergeCells count="53">
    <mergeCell ref="A2:V2"/>
    <mergeCell ref="D14:O18"/>
    <mergeCell ref="S14:T18"/>
    <mergeCell ref="W14:AB18"/>
    <mergeCell ref="AE14:AF18"/>
    <mergeCell ref="AI14:AJ18"/>
    <mergeCell ref="AM14:AN18"/>
    <mergeCell ref="AQ14:AR18"/>
    <mergeCell ref="AU14:AV18"/>
    <mergeCell ref="AY14:AZ18"/>
    <mergeCell ref="BC14:BD18"/>
    <mergeCell ref="BG14:BH18"/>
    <mergeCell ref="BK14:BL18"/>
    <mergeCell ref="BO14:BP18"/>
    <mergeCell ref="BS14:BT18"/>
    <mergeCell ref="BW14:BX18"/>
    <mergeCell ref="CA14:CF18"/>
    <mergeCell ref="CI14:CJ18"/>
    <mergeCell ref="CM14:CN19"/>
    <mergeCell ref="CQ14:CV18"/>
    <mergeCell ref="CY14:DD18"/>
    <mergeCell ref="DG14:DH18"/>
    <mergeCell ref="DK14:DP18"/>
    <mergeCell ref="C20:D28"/>
    <mergeCell ref="G20:H28"/>
    <mergeCell ref="K20:L28"/>
    <mergeCell ref="O20:P28"/>
    <mergeCell ref="S20:T28"/>
    <mergeCell ref="W20:X28"/>
    <mergeCell ref="AA20:AB28"/>
    <mergeCell ref="AE20:AF28"/>
    <mergeCell ref="AI20:AJ28"/>
    <mergeCell ref="AM20:AN28"/>
    <mergeCell ref="AQ20:AR28"/>
    <mergeCell ref="AU20:AV28"/>
    <mergeCell ref="AY20:AZ28"/>
    <mergeCell ref="BC20:BD28"/>
    <mergeCell ref="BG20:BH28"/>
    <mergeCell ref="BK20:BL28"/>
    <mergeCell ref="BO20:BP28"/>
    <mergeCell ref="BS20:BT28"/>
    <mergeCell ref="BW20:BX28"/>
    <mergeCell ref="CA20:CB28"/>
    <mergeCell ref="CE20:CF28"/>
    <mergeCell ref="CI20:CJ28"/>
    <mergeCell ref="CM20:CN28"/>
    <mergeCell ref="CQ20:CR28"/>
    <mergeCell ref="CU20:CV28"/>
    <mergeCell ref="CY20:CZ28"/>
    <mergeCell ref="DC20:DD28"/>
    <mergeCell ref="DG20:DH28"/>
    <mergeCell ref="DK20:DL28"/>
    <mergeCell ref="DO20:DP28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4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H2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51" activeCellId="0" sqref="D51"/>
    </sheetView>
  </sheetViews>
  <sheetFormatPr defaultColWidth="9.1484375" defaultRowHeight="15" customHeight="true" zeroHeight="false" outlineLevelRow="0" outlineLevelCol="0"/>
  <cols>
    <col collapsed="false" customWidth="true" hidden="false" outlineLevel="0" max="1" min="1" style="1" width="6.57"/>
    <col collapsed="false" customWidth="true" hidden="false" outlineLevel="0" max="2" min="2" style="1" width="27.86"/>
    <col collapsed="false" customWidth="true" hidden="false" outlineLevel="0" max="3" min="3" style="1" width="11.85"/>
    <col collapsed="false" customWidth="true" hidden="false" outlineLevel="0" max="4" min="4" style="1" width="12.42"/>
    <col collapsed="false" customWidth="false" hidden="false" outlineLevel="0" max="6" min="5" style="1" width="9.14"/>
    <col collapsed="false" customWidth="true" hidden="false" outlineLevel="0" max="7" min="7" style="1" width="11.85"/>
    <col collapsed="false" customWidth="true" hidden="false" outlineLevel="0" max="8" min="8" style="1" width="31.29"/>
    <col collapsed="false" customWidth="false" hidden="false" outlineLevel="0" max="16384" min="9" style="1" width="9.14"/>
  </cols>
  <sheetData>
    <row r="2" customFormat="false" ht="15" hidden="false" customHeight="false" outlineLevel="0" collapsed="false">
      <c r="A2" s="3" t="s">
        <v>74</v>
      </c>
      <c r="B2" s="3"/>
      <c r="C2" s="3"/>
      <c r="D2" s="3"/>
      <c r="E2" s="3"/>
      <c r="F2" s="3"/>
      <c r="G2" s="3"/>
      <c r="H2" s="3"/>
    </row>
    <row r="4" customFormat="false" ht="15" hidden="false" customHeight="true" outlineLevel="0" collapsed="false">
      <c r="A4" s="8" t="s">
        <v>75</v>
      </c>
      <c r="B4" s="8" t="s">
        <v>76</v>
      </c>
      <c r="C4" s="8" t="s">
        <v>77</v>
      </c>
      <c r="D4" s="8" t="s">
        <v>78</v>
      </c>
      <c r="E4" s="8"/>
      <c r="F4" s="8"/>
      <c r="G4" s="8"/>
      <c r="H4" s="8" t="s">
        <v>79</v>
      </c>
    </row>
    <row r="5" customFormat="false" ht="15" hidden="false" customHeight="true" outlineLevel="0" collapsed="false">
      <c r="A5" s="8"/>
      <c r="B5" s="8"/>
      <c r="C5" s="8"/>
      <c r="D5" s="8" t="s">
        <v>80</v>
      </c>
      <c r="E5" s="8" t="s">
        <v>81</v>
      </c>
      <c r="F5" s="8"/>
      <c r="G5" s="8"/>
      <c r="H5" s="8"/>
    </row>
    <row r="6" customFormat="false" ht="37.5" hidden="false" customHeight="true" outlineLevel="0" collapsed="false">
      <c r="A6" s="8"/>
      <c r="B6" s="8"/>
      <c r="C6" s="8"/>
      <c r="D6" s="8"/>
      <c r="E6" s="6" t="s">
        <v>82</v>
      </c>
      <c r="F6" s="6" t="s">
        <v>83</v>
      </c>
      <c r="G6" s="6" t="s">
        <v>84</v>
      </c>
      <c r="H6" s="8"/>
    </row>
    <row r="7" customFormat="false" ht="15" hidden="false" customHeight="false" outlineLevel="0" collapsed="false">
      <c r="A7" s="7" t="n">
        <v>1</v>
      </c>
      <c r="B7" s="7" t="n">
        <v>2</v>
      </c>
      <c r="C7" s="7" t="n">
        <v>3</v>
      </c>
      <c r="D7" s="7" t="n">
        <v>4</v>
      </c>
      <c r="E7" s="7" t="n">
        <v>5</v>
      </c>
      <c r="F7" s="7" t="n">
        <v>6</v>
      </c>
      <c r="G7" s="7"/>
      <c r="H7" s="7" t="n">
        <v>7</v>
      </c>
    </row>
    <row r="8" customFormat="false" ht="135" hidden="false" customHeight="true" outlineLevel="0" collapsed="false">
      <c r="A8" s="7" t="n">
        <v>1</v>
      </c>
      <c r="B8" s="30" t="s">
        <v>85</v>
      </c>
      <c r="C8" s="31" t="s">
        <v>86</v>
      </c>
      <c r="D8" s="31" t="n">
        <v>30</v>
      </c>
      <c r="E8" s="31" t="n">
        <v>30</v>
      </c>
      <c r="F8" s="31" t="n">
        <v>30</v>
      </c>
      <c r="G8" s="32" t="n">
        <f aca="false">F8/E8*100</f>
        <v>100</v>
      </c>
      <c r="H8" s="12"/>
    </row>
    <row r="9" customFormat="false" ht="132.8" hidden="false" customHeight="false" outlineLevel="0" collapsed="false">
      <c r="A9" s="7" t="n">
        <v>2</v>
      </c>
      <c r="B9" s="30" t="s">
        <v>87</v>
      </c>
      <c r="C9" s="31" t="s">
        <v>88</v>
      </c>
      <c r="D9" s="31" t="s">
        <v>89</v>
      </c>
      <c r="E9" s="31" t="n">
        <v>85</v>
      </c>
      <c r="F9" s="31" t="n">
        <v>85</v>
      </c>
      <c r="G9" s="32" t="n">
        <f aca="false">F9/E9*100</f>
        <v>100</v>
      </c>
      <c r="H9" s="12"/>
    </row>
    <row r="10" customFormat="false" ht="132.8" hidden="false" customHeight="false" outlineLevel="0" collapsed="false">
      <c r="A10" s="7" t="n">
        <v>3</v>
      </c>
      <c r="B10" s="33" t="s">
        <v>90</v>
      </c>
      <c r="C10" s="34" t="s">
        <v>86</v>
      </c>
      <c r="D10" s="34" t="s">
        <v>89</v>
      </c>
      <c r="E10" s="34" t="n">
        <v>80</v>
      </c>
      <c r="F10" s="34" t="n">
        <v>80</v>
      </c>
      <c r="G10" s="32" t="n">
        <f aca="false">F10/E10*100</f>
        <v>100</v>
      </c>
      <c r="H10" s="12"/>
    </row>
    <row r="11" customFormat="false" ht="85.05" hidden="false" customHeight="false" outlineLevel="0" collapsed="false">
      <c r="A11" s="7" t="n">
        <v>4</v>
      </c>
      <c r="B11" s="35" t="s">
        <v>91</v>
      </c>
      <c r="C11" s="34" t="s">
        <v>86</v>
      </c>
      <c r="D11" s="34" t="s">
        <v>89</v>
      </c>
      <c r="E11" s="34" t="n">
        <v>5</v>
      </c>
      <c r="F11" s="34" t="n">
        <v>5</v>
      </c>
      <c r="G11" s="32" t="n">
        <f aca="false">F11/E11*100</f>
        <v>100</v>
      </c>
      <c r="H11" s="12"/>
    </row>
    <row r="12" customFormat="false" ht="15" hidden="false" customHeight="false" outlineLevel="0" collapsed="false">
      <c r="F12" s="36" t="s">
        <v>92</v>
      </c>
      <c r="G12" s="37" t="n">
        <f aca="false">SUM(G8:G11)/A11</f>
        <v>100</v>
      </c>
    </row>
    <row r="13" customFormat="false" ht="15" hidden="false" customHeight="false" outlineLevel="0" collapsed="false">
      <c r="G13" s="38"/>
    </row>
    <row r="14" customFormat="false" ht="15" hidden="false" customHeight="false" outlineLevel="0" collapsed="false">
      <c r="G14" s="38"/>
    </row>
    <row r="15" customFormat="false" ht="15" hidden="false" customHeight="false" outlineLevel="0" collapsed="false">
      <c r="G15" s="38"/>
    </row>
    <row r="16" customFormat="false" ht="15" hidden="false" customHeight="false" outlineLevel="0" collapsed="false">
      <c r="G16" s="38"/>
    </row>
    <row r="17" customFormat="false" ht="15" hidden="false" customHeight="false" outlineLevel="0" collapsed="false">
      <c r="G17" s="38"/>
    </row>
    <row r="18" customFormat="false" ht="15" hidden="false" customHeight="false" outlineLevel="0" collapsed="false">
      <c r="G18" s="38"/>
    </row>
    <row r="19" customFormat="false" ht="15" hidden="false" customHeight="false" outlineLevel="0" collapsed="false">
      <c r="G19" s="38"/>
    </row>
    <row r="20" customFormat="false" ht="15" hidden="false" customHeight="false" outlineLevel="0" collapsed="false">
      <c r="G20" s="38"/>
    </row>
    <row r="21" customFormat="false" ht="15" hidden="false" customHeight="false" outlineLevel="0" collapsed="false">
      <c r="G21" s="38"/>
    </row>
    <row r="22" customFormat="false" ht="15" hidden="false" customHeight="false" outlineLevel="0" collapsed="false">
      <c r="G22" s="38"/>
    </row>
    <row r="23" customFormat="false" ht="15" hidden="false" customHeight="false" outlineLevel="0" collapsed="false">
      <c r="G23" s="38"/>
    </row>
    <row r="24" customFormat="false" ht="15" hidden="false" customHeight="false" outlineLevel="0" collapsed="false">
      <c r="G24" s="38"/>
    </row>
  </sheetData>
  <mergeCells count="8">
    <mergeCell ref="A2:H2"/>
    <mergeCell ref="A4:A6"/>
    <mergeCell ref="B4:B6"/>
    <mergeCell ref="C4:C6"/>
    <mergeCell ref="D4:G4"/>
    <mergeCell ref="H4:H6"/>
    <mergeCell ref="D5:D6"/>
    <mergeCell ref="E5:G5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1048558"/>
  <sheetViews>
    <sheetView showFormulas="false" showGridLines="true" showRowColHeaders="true" showZeros="true" rightToLeft="false" tabSelected="false" showOutlineSymbols="true" defaultGridColor="true" view="normal" topLeftCell="B1" colorId="64" zoomScale="90" zoomScaleNormal="90" zoomScalePageLayoutView="100" workbookViewId="0">
      <selection pane="topLeft" activeCell="J60" activeCellId="0" sqref="J60"/>
    </sheetView>
  </sheetViews>
  <sheetFormatPr defaultColWidth="8.71484375" defaultRowHeight="15" customHeight="true" zeroHeight="false" outlineLevelRow="0" outlineLevelCol="0"/>
  <cols>
    <col collapsed="false" customWidth="true" hidden="false" outlineLevel="0" max="1" min="1" style="0" width="8.15"/>
    <col collapsed="false" customWidth="true" hidden="false" outlineLevel="0" max="2" min="2" style="39" width="49.29"/>
    <col collapsed="false" customWidth="true" hidden="false" outlineLevel="0" max="3" min="3" style="0" width="19.29"/>
    <col collapsed="false" customWidth="true" hidden="false" outlineLevel="0" max="4" min="4" style="0" width="18.71"/>
    <col collapsed="false" customWidth="true" hidden="false" outlineLevel="0" max="5" min="5" style="0" width="23.29"/>
    <col collapsed="false" customWidth="true" hidden="false" outlineLevel="0" max="6" min="6" style="0" width="43.86"/>
    <col collapsed="false" customWidth="true" hidden="false" outlineLevel="0" max="7" min="7" style="0" width="28.29"/>
    <col collapsed="false" customWidth="true" hidden="false" outlineLevel="0" max="8" min="8" style="0" width="15.57"/>
    <col collapsed="false" customWidth="true" hidden="false" outlineLevel="0" max="10" min="10" style="0" width="40"/>
  </cols>
  <sheetData>
    <row r="1" customFormat="false" ht="15" hidden="false" customHeight="false" outlineLevel="0" collapsed="false">
      <c r="A1" s="3" t="s">
        <v>93</v>
      </c>
      <c r="B1" s="3"/>
      <c r="C1" s="3"/>
      <c r="D1" s="3"/>
      <c r="E1" s="3"/>
      <c r="F1" s="3"/>
      <c r="G1" s="3"/>
      <c r="H1" s="3"/>
    </row>
    <row r="2" customFormat="false" ht="17.35" hidden="false" customHeight="false" outlineLevel="0" collapsed="false">
      <c r="A2" s="9"/>
      <c r="B2" s="9"/>
      <c r="C2" s="40" t="s">
        <v>94</v>
      </c>
      <c r="D2" s="40"/>
      <c r="E2" s="40"/>
      <c r="F2" s="40"/>
      <c r="G2" s="9"/>
      <c r="H2" s="9"/>
    </row>
    <row r="3" customFormat="false" ht="15" hidden="false" customHeight="false" outlineLevel="0" collapsed="false">
      <c r="A3" s="1"/>
      <c r="B3" s="41"/>
      <c r="C3" s="1"/>
      <c r="D3" s="1"/>
      <c r="E3" s="1"/>
    </row>
    <row r="4" customFormat="false" ht="48" hidden="false" customHeight="true" outlineLevel="0" collapsed="false">
      <c r="A4" s="42" t="s">
        <v>95</v>
      </c>
      <c r="B4" s="43" t="s">
        <v>96</v>
      </c>
      <c r="C4" s="43" t="s">
        <v>97</v>
      </c>
      <c r="D4" s="43" t="s">
        <v>98</v>
      </c>
      <c r="E4" s="43" t="s">
        <v>99</v>
      </c>
      <c r="F4" s="43" t="s">
        <v>100</v>
      </c>
      <c r="G4" s="43" t="s">
        <v>101</v>
      </c>
      <c r="H4" s="42" t="s">
        <v>102</v>
      </c>
    </row>
    <row r="5" customFormat="false" ht="15" hidden="false" customHeight="false" outlineLevel="0" collapsed="false">
      <c r="A5" s="44" t="n">
        <v>1</v>
      </c>
      <c r="B5" s="13" t="n">
        <v>2</v>
      </c>
      <c r="C5" s="12" t="n">
        <v>3</v>
      </c>
      <c r="D5" s="12" t="n">
        <v>4</v>
      </c>
      <c r="E5" s="12" t="n">
        <v>5</v>
      </c>
      <c r="F5" s="12" t="n">
        <v>6</v>
      </c>
      <c r="G5" s="12" t="n">
        <v>7</v>
      </c>
      <c r="H5" s="44"/>
    </row>
    <row r="6" customFormat="false" ht="54.75" hidden="false" customHeight="true" outlineLevel="0" collapsed="false">
      <c r="A6" s="45" t="s">
        <v>103</v>
      </c>
      <c r="B6" s="46" t="s">
        <v>104</v>
      </c>
      <c r="C6" s="46"/>
      <c r="D6" s="46"/>
      <c r="E6" s="46"/>
      <c r="F6" s="46"/>
      <c r="G6" s="46"/>
      <c r="H6" s="44"/>
    </row>
    <row r="7" customFormat="false" ht="15" hidden="false" customHeight="true" outlineLevel="0" collapsed="false">
      <c r="A7" s="47" t="s">
        <v>105</v>
      </c>
      <c r="B7" s="48" t="s">
        <v>106</v>
      </c>
      <c r="C7" s="48"/>
      <c r="D7" s="48"/>
      <c r="E7" s="48"/>
      <c r="F7" s="48"/>
      <c r="G7" s="48"/>
      <c r="H7" s="48"/>
    </row>
    <row r="8" customFormat="false" ht="48.75" hidden="false" customHeight="true" outlineLevel="0" collapsed="false">
      <c r="A8" s="49" t="s">
        <v>107</v>
      </c>
      <c r="B8" s="50" t="s">
        <v>108</v>
      </c>
      <c r="C8" s="51" t="n">
        <v>46001</v>
      </c>
      <c r="D8" s="51" t="n">
        <v>45996</v>
      </c>
      <c r="E8" s="52" t="s">
        <v>109</v>
      </c>
      <c r="F8" s="53" t="s">
        <v>110</v>
      </c>
      <c r="G8" s="54"/>
      <c r="H8" s="31" t="s">
        <v>111</v>
      </c>
      <c r="J8" s="55"/>
    </row>
    <row r="9" customFormat="false" ht="45.75" hidden="false" customHeight="true" outlineLevel="0" collapsed="false">
      <c r="A9" s="49" t="s">
        <v>112</v>
      </c>
      <c r="B9" s="50" t="s">
        <v>113</v>
      </c>
      <c r="C9" s="51" t="n">
        <v>46002</v>
      </c>
      <c r="D9" s="51" t="n">
        <v>46002</v>
      </c>
      <c r="E9" s="52"/>
      <c r="F9" s="56" t="s">
        <v>114</v>
      </c>
      <c r="G9" s="54"/>
      <c r="H9" s="31" t="s">
        <v>111</v>
      </c>
    </row>
    <row r="10" customFormat="false" ht="42.75" hidden="false" customHeight="true" outlineLevel="0" collapsed="false">
      <c r="A10" s="49" t="s">
        <v>115</v>
      </c>
      <c r="B10" s="57" t="s">
        <v>116</v>
      </c>
      <c r="C10" s="51" t="n">
        <v>46010</v>
      </c>
      <c r="D10" s="58" t="n">
        <v>46006</v>
      </c>
      <c r="E10" s="52"/>
      <c r="F10" s="50" t="s">
        <v>117</v>
      </c>
      <c r="G10" s="54"/>
      <c r="H10" s="31" t="s">
        <v>111</v>
      </c>
    </row>
    <row r="11" customFormat="false" ht="29.25" hidden="false" customHeight="true" outlineLevel="0" collapsed="false">
      <c r="A11" s="49" t="s">
        <v>118</v>
      </c>
      <c r="B11" s="50" t="s">
        <v>119</v>
      </c>
      <c r="C11" s="51" t="n">
        <v>46021</v>
      </c>
      <c r="D11" s="58" t="n">
        <v>46016</v>
      </c>
      <c r="E11" s="52"/>
      <c r="F11" s="59" t="s">
        <v>120</v>
      </c>
      <c r="G11" s="54"/>
      <c r="H11" s="31" t="s">
        <v>111</v>
      </c>
    </row>
    <row r="12" customFormat="false" ht="30" hidden="false" customHeight="true" outlineLevel="0" collapsed="false">
      <c r="A12" s="12" t="s">
        <v>121</v>
      </c>
      <c r="B12" s="60" t="s">
        <v>122</v>
      </c>
      <c r="C12" s="60"/>
      <c r="D12" s="60"/>
      <c r="E12" s="60"/>
      <c r="F12" s="60"/>
      <c r="G12" s="60"/>
      <c r="H12" s="44"/>
    </row>
    <row r="13" customFormat="false" ht="15" hidden="false" customHeight="true" outlineLevel="0" collapsed="false">
      <c r="A13" s="12" t="s">
        <v>123</v>
      </c>
      <c r="B13" s="48" t="s">
        <v>124</v>
      </c>
      <c r="C13" s="48"/>
      <c r="D13" s="48"/>
      <c r="E13" s="48"/>
      <c r="F13" s="48"/>
      <c r="G13" s="48"/>
      <c r="H13" s="44"/>
    </row>
    <row r="14" customFormat="false" ht="64.5" hidden="false" customHeight="true" outlineLevel="0" collapsed="false">
      <c r="A14" s="12" t="s">
        <v>125</v>
      </c>
      <c r="B14" s="61" t="s">
        <v>126</v>
      </c>
      <c r="C14" s="62" t="n">
        <v>45658</v>
      </c>
      <c r="D14" s="62" t="n">
        <v>45658</v>
      </c>
      <c r="E14" s="63" t="s">
        <v>127</v>
      </c>
      <c r="F14" s="64" t="s">
        <v>128</v>
      </c>
      <c r="G14" s="44"/>
      <c r="H14" s="31" t="s">
        <v>111</v>
      </c>
    </row>
    <row r="15" customFormat="false" ht="26.85" hidden="false" customHeight="false" outlineLevel="0" collapsed="false">
      <c r="A15" s="44" t="s">
        <v>129</v>
      </c>
      <c r="B15" s="42" t="s">
        <v>130</v>
      </c>
      <c r="C15" s="62" t="n">
        <v>45931</v>
      </c>
      <c r="D15" s="62" t="n">
        <v>45931</v>
      </c>
      <c r="E15" s="63" t="s">
        <v>131</v>
      </c>
      <c r="F15" s="65" t="s">
        <v>132</v>
      </c>
      <c r="G15" s="44"/>
      <c r="H15" s="31" t="s">
        <v>111</v>
      </c>
    </row>
    <row r="16" customFormat="false" ht="42" hidden="false" customHeight="true" outlineLevel="0" collapsed="false">
      <c r="A16" s="44" t="s">
        <v>133</v>
      </c>
      <c r="B16" s="66" t="s">
        <v>134</v>
      </c>
      <c r="C16" s="62" t="n">
        <v>46016</v>
      </c>
      <c r="D16" s="62" t="n">
        <v>46016</v>
      </c>
      <c r="E16" s="63"/>
      <c r="F16" s="65" t="s">
        <v>135</v>
      </c>
      <c r="G16" s="44"/>
      <c r="H16" s="31" t="s">
        <v>111</v>
      </c>
    </row>
    <row r="17" customFormat="false" ht="41.25" hidden="false" customHeight="true" outlineLevel="0" collapsed="false">
      <c r="A17" s="44" t="s">
        <v>136</v>
      </c>
      <c r="B17" s="42" t="s">
        <v>137</v>
      </c>
      <c r="C17" s="62" t="n">
        <v>46022</v>
      </c>
      <c r="D17" s="62" t="n">
        <v>46022</v>
      </c>
      <c r="E17" s="63"/>
      <c r="F17" s="65" t="s">
        <v>138</v>
      </c>
      <c r="G17" s="44"/>
      <c r="H17" s="31" t="s">
        <v>111</v>
      </c>
    </row>
    <row r="18" customFormat="false" ht="28.5" hidden="false" customHeight="true" outlineLevel="0" collapsed="false">
      <c r="A18" s="1"/>
      <c r="B18" s="41"/>
      <c r="C18" s="1"/>
      <c r="D18" s="1"/>
      <c r="E18" s="1"/>
      <c r="G18" s="0" t="s">
        <v>139</v>
      </c>
      <c r="H18" s="67" t="n">
        <f aca="false">4/4*100</f>
        <v>100</v>
      </c>
    </row>
    <row r="19" customFormat="false" ht="27" hidden="false" customHeight="true" outlineLevel="0" collapsed="false">
      <c r="A19" s="1"/>
      <c r="B19" s="41"/>
      <c r="C19" s="1"/>
      <c r="D19" s="1"/>
      <c r="E19" s="1"/>
      <c r="G19" s="0" t="s">
        <v>140</v>
      </c>
      <c r="H19" s="67" t="n">
        <f aca="false">4/4*100</f>
        <v>100</v>
      </c>
      <c r="J19" s="68"/>
    </row>
    <row r="20" customFormat="false" ht="48" hidden="false" customHeight="true" outlineLevel="0" collapsed="false">
      <c r="A20" s="42" t="s">
        <v>95</v>
      </c>
      <c r="B20" s="43" t="s">
        <v>96</v>
      </c>
      <c r="C20" s="43" t="s">
        <v>97</v>
      </c>
      <c r="D20" s="43" t="s">
        <v>98</v>
      </c>
      <c r="E20" s="43" t="s">
        <v>99</v>
      </c>
      <c r="F20" s="43" t="s">
        <v>100</v>
      </c>
      <c r="G20" s="43" t="s">
        <v>101</v>
      </c>
      <c r="H20" s="69" t="s">
        <v>102</v>
      </c>
    </row>
    <row r="21" customFormat="false" ht="15" hidden="false" customHeight="false" outlineLevel="0" collapsed="false">
      <c r="A21" s="70" t="n">
        <v>1</v>
      </c>
      <c r="B21" s="8" t="n">
        <v>2</v>
      </c>
      <c r="C21" s="7" t="n">
        <v>3</v>
      </c>
      <c r="D21" s="7" t="n">
        <v>4</v>
      </c>
      <c r="E21" s="7" t="n">
        <v>5</v>
      </c>
      <c r="F21" s="7" t="n">
        <v>6</v>
      </c>
      <c r="G21" s="7" t="n">
        <v>7</v>
      </c>
      <c r="H21" s="70"/>
      <c r="I21" s="71"/>
      <c r="J21" s="71"/>
    </row>
    <row r="22" customFormat="false" ht="29.25" hidden="false" customHeight="true" outlineLevel="0" collapsed="false">
      <c r="A22" s="45" t="s">
        <v>103</v>
      </c>
      <c r="B22" s="72" t="s">
        <v>141</v>
      </c>
      <c r="C22" s="72"/>
      <c r="D22" s="72"/>
      <c r="E22" s="72"/>
      <c r="F22" s="72"/>
      <c r="G22" s="72"/>
      <c r="H22" s="72"/>
      <c r="I22" s="71"/>
      <c r="J22" s="71"/>
    </row>
    <row r="23" customFormat="false" ht="24.75" hidden="false" customHeight="true" outlineLevel="0" collapsed="false">
      <c r="A23" s="47" t="s">
        <v>105</v>
      </c>
      <c r="B23" s="73" t="s">
        <v>142</v>
      </c>
      <c r="C23" s="73"/>
      <c r="D23" s="73"/>
      <c r="E23" s="73"/>
      <c r="F23" s="73"/>
      <c r="G23" s="73"/>
      <c r="H23" s="73"/>
    </row>
    <row r="24" customFormat="false" ht="121.5" hidden="false" customHeight="true" outlineLevel="0" collapsed="false">
      <c r="A24" s="74" t="s">
        <v>107</v>
      </c>
      <c r="B24" s="75" t="s">
        <v>143</v>
      </c>
      <c r="C24" s="76" t="n">
        <v>45770</v>
      </c>
      <c r="D24" s="76" t="n">
        <v>45761</v>
      </c>
      <c r="E24" s="77" t="s">
        <v>144</v>
      </c>
      <c r="F24" s="75" t="s">
        <v>145</v>
      </c>
      <c r="G24" s="75" t="s">
        <v>146</v>
      </c>
      <c r="H24" s="31" t="s">
        <v>111</v>
      </c>
    </row>
    <row r="25" customFormat="false" ht="139.5" hidden="false" customHeight="true" outlineLevel="0" collapsed="false">
      <c r="A25" s="45" t="s">
        <v>112</v>
      </c>
      <c r="B25" s="75" t="s">
        <v>147</v>
      </c>
      <c r="C25" s="76" t="n">
        <v>45775</v>
      </c>
      <c r="D25" s="6" t="s">
        <v>148</v>
      </c>
      <c r="E25" s="78" t="s">
        <v>149</v>
      </c>
      <c r="F25" s="75" t="s">
        <v>150</v>
      </c>
      <c r="G25" s="75" t="s">
        <v>151</v>
      </c>
      <c r="H25" s="31" t="s">
        <v>111</v>
      </c>
    </row>
    <row r="26" customFormat="false" ht="67.5" hidden="false" customHeight="true" outlineLevel="0" collapsed="false">
      <c r="A26" s="45" t="s">
        <v>115</v>
      </c>
      <c r="B26" s="75" t="s">
        <v>152</v>
      </c>
      <c r="C26" s="58" t="n">
        <v>46022</v>
      </c>
      <c r="D26" s="76" t="n">
        <v>45874</v>
      </c>
      <c r="E26" s="78" t="s">
        <v>153</v>
      </c>
      <c r="F26" s="75" t="s">
        <v>154</v>
      </c>
      <c r="G26" s="75" t="s">
        <v>155</v>
      </c>
      <c r="H26" s="31" t="s">
        <v>111</v>
      </c>
    </row>
    <row r="27" customFormat="false" ht="120.85" hidden="false" customHeight="false" outlineLevel="0" collapsed="false">
      <c r="A27" s="45" t="s">
        <v>118</v>
      </c>
      <c r="B27" s="75" t="s">
        <v>156</v>
      </c>
      <c r="C27" s="76" t="n">
        <v>46054</v>
      </c>
      <c r="D27" s="76" t="n">
        <v>46045</v>
      </c>
      <c r="E27" s="78" t="s">
        <v>157</v>
      </c>
      <c r="F27" s="75" t="s">
        <v>158</v>
      </c>
      <c r="G27" s="75" t="s">
        <v>159</v>
      </c>
      <c r="H27" s="31" t="s">
        <v>111</v>
      </c>
    </row>
    <row r="28" customFormat="false" ht="15" hidden="false" customHeight="false" outlineLevel="0" collapsed="false">
      <c r="G28" s="79" t="s">
        <v>160</v>
      </c>
      <c r="H28" s="79" t="n">
        <f aca="false">4/4*100</f>
        <v>100</v>
      </c>
      <c r="J28" s="68"/>
    </row>
    <row r="30" customFormat="false" ht="37.3" hidden="false" customHeight="false" outlineLevel="0" collapsed="false">
      <c r="A30" s="30" t="s">
        <v>95</v>
      </c>
      <c r="B30" s="69" t="s">
        <v>96</v>
      </c>
      <c r="C30" s="69" t="s">
        <v>97</v>
      </c>
      <c r="D30" s="69" t="s">
        <v>98</v>
      </c>
      <c r="E30" s="69" t="s">
        <v>99</v>
      </c>
      <c r="F30" s="43" t="s">
        <v>100</v>
      </c>
      <c r="G30" s="69" t="s">
        <v>101</v>
      </c>
      <c r="H30" s="69" t="s">
        <v>102</v>
      </c>
    </row>
    <row r="31" customFormat="false" ht="15" hidden="false" customHeight="false" outlineLevel="0" collapsed="false">
      <c r="A31" s="70" t="n">
        <v>1</v>
      </c>
      <c r="B31" s="8" t="n">
        <v>2</v>
      </c>
      <c r="C31" s="7" t="n">
        <v>3</v>
      </c>
      <c r="D31" s="7" t="n">
        <v>4</v>
      </c>
      <c r="E31" s="7" t="n">
        <v>5</v>
      </c>
      <c r="F31" s="7" t="n">
        <v>6</v>
      </c>
      <c r="G31" s="7" t="n">
        <v>7</v>
      </c>
      <c r="H31" s="70"/>
    </row>
    <row r="32" customFormat="false" ht="27.75" hidden="false" customHeight="true" outlineLevel="0" collapsed="false">
      <c r="A32" s="45" t="s">
        <v>103</v>
      </c>
      <c r="B32" s="72" t="s">
        <v>141</v>
      </c>
      <c r="C32" s="72"/>
      <c r="D32" s="72"/>
      <c r="E32" s="72"/>
      <c r="F32" s="72"/>
      <c r="G32" s="72"/>
      <c r="H32" s="72"/>
    </row>
    <row r="33" customFormat="false" ht="15" hidden="false" customHeight="true" outlineLevel="0" collapsed="false">
      <c r="A33" s="47" t="s">
        <v>105</v>
      </c>
      <c r="B33" s="73" t="s">
        <v>142</v>
      </c>
      <c r="C33" s="73"/>
      <c r="D33" s="73"/>
      <c r="E33" s="73"/>
      <c r="F33" s="73"/>
      <c r="G33" s="73"/>
      <c r="H33" s="73"/>
    </row>
    <row r="34" customFormat="false" ht="48.75" hidden="false" customHeight="true" outlineLevel="0" collapsed="false">
      <c r="A34" s="74" t="s">
        <v>107</v>
      </c>
      <c r="B34" s="59" t="s">
        <v>143</v>
      </c>
      <c r="C34" s="80" t="n">
        <v>45770</v>
      </c>
      <c r="D34" s="80" t="n">
        <v>45770</v>
      </c>
      <c r="E34" s="81" t="s">
        <v>161</v>
      </c>
      <c r="F34" s="82" t="s">
        <v>162</v>
      </c>
      <c r="G34" s="59"/>
      <c r="H34" s="83" t="s">
        <v>111</v>
      </c>
      <c r="I34" s="84"/>
      <c r="J34" s="84"/>
    </row>
    <row r="35" customFormat="false" ht="120.85" hidden="false" customHeight="false" outlineLevel="0" collapsed="false">
      <c r="A35" s="45" t="s">
        <v>112</v>
      </c>
      <c r="B35" s="59" t="s">
        <v>163</v>
      </c>
      <c r="C35" s="80" t="n">
        <v>45860</v>
      </c>
      <c r="D35" s="80" t="n">
        <v>45839</v>
      </c>
      <c r="E35" s="81"/>
      <c r="F35" s="82" t="s">
        <v>164</v>
      </c>
      <c r="G35" s="59"/>
      <c r="H35" s="83" t="s">
        <v>111</v>
      </c>
      <c r="I35" s="84"/>
      <c r="J35" s="55"/>
    </row>
    <row r="36" customFormat="false" ht="38.95" hidden="false" customHeight="false" outlineLevel="0" collapsed="false">
      <c r="A36" s="45" t="s">
        <v>115</v>
      </c>
      <c r="B36" s="59" t="s">
        <v>165</v>
      </c>
      <c r="C36" s="80" t="n">
        <v>45858</v>
      </c>
      <c r="D36" s="80" t="n">
        <v>45842</v>
      </c>
      <c r="E36" s="81"/>
      <c r="F36" s="85" t="s">
        <v>166</v>
      </c>
      <c r="G36" s="59"/>
      <c r="H36" s="83" t="s">
        <v>111</v>
      </c>
      <c r="I36" s="84"/>
      <c r="J36" s="84"/>
    </row>
    <row r="37" customFormat="false" ht="87" hidden="false" customHeight="true" outlineLevel="0" collapsed="false">
      <c r="A37" s="45" t="s">
        <v>118</v>
      </c>
      <c r="B37" s="59" t="s">
        <v>167</v>
      </c>
      <c r="C37" s="80" t="n">
        <v>46055</v>
      </c>
      <c r="D37" s="80" t="n">
        <v>46052</v>
      </c>
      <c r="E37" s="81"/>
      <c r="F37" s="82" t="s">
        <v>168</v>
      </c>
      <c r="G37" s="59"/>
      <c r="H37" s="83" t="s">
        <v>111</v>
      </c>
      <c r="I37" s="84"/>
      <c r="J37" s="84"/>
    </row>
    <row r="38" customFormat="false" ht="51.75" hidden="false" customHeight="true" outlineLevel="0" collapsed="false">
      <c r="A38" s="45" t="s">
        <v>103</v>
      </c>
      <c r="B38" s="86" t="s">
        <v>104</v>
      </c>
      <c r="C38" s="86"/>
      <c r="D38" s="86"/>
      <c r="E38" s="86"/>
      <c r="F38" s="86"/>
      <c r="G38" s="86"/>
      <c r="H38" s="87"/>
      <c r="I38" s="84"/>
      <c r="J38" s="84"/>
    </row>
    <row r="39" customFormat="false" ht="15" hidden="false" customHeight="true" outlineLevel="0" collapsed="false">
      <c r="A39" s="47" t="s">
        <v>105</v>
      </c>
      <c r="B39" s="88" t="s">
        <v>106</v>
      </c>
      <c r="C39" s="88"/>
      <c r="D39" s="88"/>
      <c r="E39" s="88"/>
      <c r="F39" s="88"/>
      <c r="G39" s="88"/>
      <c r="H39" s="88"/>
      <c r="I39" s="84"/>
      <c r="J39" s="84"/>
    </row>
    <row r="40" customFormat="false" ht="51.75" hidden="false" customHeight="true" outlineLevel="0" collapsed="false">
      <c r="A40" s="49" t="s">
        <v>107</v>
      </c>
      <c r="B40" s="50" t="s">
        <v>169</v>
      </c>
      <c r="C40" s="51" t="n">
        <v>45993</v>
      </c>
      <c r="D40" s="51" t="n">
        <v>46001</v>
      </c>
      <c r="E40" s="52" t="s">
        <v>170</v>
      </c>
      <c r="F40" s="56" t="s">
        <v>171</v>
      </c>
      <c r="G40" s="89"/>
      <c r="H40" s="83" t="s">
        <v>111</v>
      </c>
      <c r="I40" s="84"/>
      <c r="J40" s="55"/>
    </row>
    <row r="41" customFormat="false" ht="63" hidden="false" customHeight="true" outlineLevel="0" collapsed="false">
      <c r="A41" s="49" t="s">
        <v>112</v>
      </c>
      <c r="B41" s="50" t="s">
        <v>172</v>
      </c>
      <c r="C41" s="51" t="n">
        <v>46017</v>
      </c>
      <c r="D41" s="51" t="n">
        <v>46006</v>
      </c>
      <c r="E41" s="52"/>
      <c r="F41" s="56" t="s">
        <v>173</v>
      </c>
      <c r="G41" s="89"/>
      <c r="H41" s="83" t="s">
        <v>111</v>
      </c>
      <c r="I41" s="84"/>
      <c r="J41" s="84"/>
    </row>
    <row r="42" customFormat="false" ht="38.95" hidden="false" customHeight="false" outlineLevel="0" collapsed="false">
      <c r="A42" s="49" t="s">
        <v>115</v>
      </c>
      <c r="B42" s="57" t="s">
        <v>174</v>
      </c>
      <c r="C42" s="51" t="n">
        <v>46020</v>
      </c>
      <c r="D42" s="58" t="n">
        <v>46010</v>
      </c>
      <c r="E42" s="52"/>
      <c r="F42" s="50" t="s">
        <v>175</v>
      </c>
      <c r="G42" s="89"/>
      <c r="H42" s="83" t="s">
        <v>111</v>
      </c>
      <c r="I42" s="84"/>
      <c r="J42" s="84"/>
    </row>
    <row r="43" customFormat="false" ht="54.75" hidden="false" customHeight="true" outlineLevel="0" collapsed="false">
      <c r="A43" s="49" t="s">
        <v>118</v>
      </c>
      <c r="B43" s="50" t="s">
        <v>176</v>
      </c>
      <c r="C43" s="51" t="n">
        <v>46022</v>
      </c>
      <c r="D43" s="58" t="n">
        <v>46006</v>
      </c>
      <c r="E43" s="52"/>
      <c r="F43" s="50" t="s">
        <v>177</v>
      </c>
      <c r="G43" s="89"/>
      <c r="H43" s="83" t="s">
        <v>111</v>
      </c>
      <c r="I43" s="84"/>
      <c r="J43" s="90"/>
    </row>
    <row r="44" customFormat="false" ht="15" hidden="false" customHeight="true" outlineLevel="0" collapsed="false">
      <c r="G44" s="79" t="s">
        <v>139</v>
      </c>
      <c r="H44" s="79" t="n">
        <f aca="false">4/4*100</f>
        <v>100</v>
      </c>
    </row>
    <row r="45" customFormat="false" ht="32.25" hidden="false" customHeight="true" outlineLevel="0" collapsed="false"/>
    <row r="46" customFormat="false" ht="46.4" hidden="false" customHeight="true" outlineLevel="0" collapsed="false">
      <c r="A46" s="43" t="s">
        <v>95</v>
      </c>
      <c r="B46" s="43" t="s">
        <v>96</v>
      </c>
      <c r="C46" s="43" t="s">
        <v>97</v>
      </c>
      <c r="D46" s="43" t="s">
        <v>98</v>
      </c>
      <c r="E46" s="43" t="s">
        <v>99</v>
      </c>
      <c r="F46" s="43" t="s">
        <v>100</v>
      </c>
      <c r="G46" s="43" t="s">
        <v>101</v>
      </c>
      <c r="H46" s="43" t="s">
        <v>102</v>
      </c>
    </row>
    <row r="47" customFormat="false" ht="15" hidden="false" customHeight="true" outlineLevel="0" collapsed="false">
      <c r="A47" s="70" t="n">
        <v>1</v>
      </c>
      <c r="B47" s="8" t="n">
        <v>2</v>
      </c>
      <c r="C47" s="7" t="n">
        <v>3</v>
      </c>
      <c r="D47" s="7" t="n">
        <v>4</v>
      </c>
      <c r="E47" s="7" t="n">
        <v>5</v>
      </c>
      <c r="F47" s="7" t="n">
        <v>6</v>
      </c>
      <c r="G47" s="7" t="n">
        <v>7</v>
      </c>
      <c r="H47" s="70"/>
    </row>
    <row r="48" customFormat="false" ht="67.5" hidden="false" customHeight="true" outlineLevel="0" collapsed="false">
      <c r="A48" s="45" t="s">
        <v>103</v>
      </c>
      <c r="B48" s="46" t="s">
        <v>104</v>
      </c>
      <c r="C48" s="46"/>
      <c r="D48" s="46"/>
      <c r="E48" s="46"/>
      <c r="F48" s="46"/>
      <c r="G48" s="46"/>
      <c r="H48" s="44"/>
    </row>
    <row r="49" customFormat="false" ht="15" hidden="false" customHeight="true" outlineLevel="0" collapsed="false">
      <c r="A49" s="47" t="s">
        <v>105</v>
      </c>
      <c r="B49" s="48" t="s">
        <v>106</v>
      </c>
      <c r="C49" s="48"/>
      <c r="D49" s="48"/>
      <c r="E49" s="48"/>
      <c r="F49" s="48"/>
      <c r="G49" s="48"/>
      <c r="H49" s="48"/>
    </row>
    <row r="50" customFormat="false" ht="53.25" hidden="false" customHeight="true" outlineLevel="0" collapsed="false">
      <c r="A50" s="49" t="s">
        <v>107</v>
      </c>
      <c r="B50" s="42" t="s">
        <v>169</v>
      </c>
      <c r="C50" s="51" t="n">
        <v>45992</v>
      </c>
      <c r="D50" s="51" t="n">
        <v>46000</v>
      </c>
      <c r="E50" s="52" t="s">
        <v>178</v>
      </c>
      <c r="F50" s="56" t="s">
        <v>179</v>
      </c>
      <c r="G50" s="89"/>
      <c r="H50" s="83" t="s">
        <v>111</v>
      </c>
      <c r="I50" s="84"/>
      <c r="J50" s="55"/>
    </row>
    <row r="51" customFormat="false" ht="49.25" hidden="false" customHeight="false" outlineLevel="0" collapsed="false">
      <c r="A51" s="49" t="s">
        <v>112</v>
      </c>
      <c r="B51" s="42" t="s">
        <v>172</v>
      </c>
      <c r="C51" s="51" t="n">
        <v>46017</v>
      </c>
      <c r="D51" s="51" t="n">
        <v>46006</v>
      </c>
      <c r="E51" s="52"/>
      <c r="F51" s="56" t="s">
        <v>180</v>
      </c>
      <c r="G51" s="89"/>
      <c r="H51" s="83" t="s">
        <v>111</v>
      </c>
      <c r="I51" s="84"/>
      <c r="J51" s="84"/>
    </row>
    <row r="52" customFormat="false" ht="37.3" hidden="false" customHeight="false" outlineLevel="0" collapsed="false">
      <c r="A52" s="49" t="s">
        <v>115</v>
      </c>
      <c r="B52" s="91" t="s">
        <v>181</v>
      </c>
      <c r="C52" s="51" t="n">
        <v>46020</v>
      </c>
      <c r="D52" s="58" t="n">
        <v>46020</v>
      </c>
      <c r="E52" s="52"/>
      <c r="F52" s="50" t="s">
        <v>182</v>
      </c>
      <c r="G52" s="89"/>
      <c r="H52" s="83" t="s">
        <v>111</v>
      </c>
      <c r="I52" s="84"/>
      <c r="J52" s="84"/>
    </row>
    <row r="53" customFormat="false" ht="64.5" hidden="false" customHeight="true" outlineLevel="0" collapsed="false">
      <c r="A53" s="49" t="s">
        <v>118</v>
      </c>
      <c r="B53" s="42" t="s">
        <v>176</v>
      </c>
      <c r="C53" s="51" t="n">
        <v>46022</v>
      </c>
      <c r="D53" s="58" t="n">
        <v>46006</v>
      </c>
      <c r="E53" s="52"/>
      <c r="F53" s="50" t="s">
        <v>183</v>
      </c>
      <c r="G53" s="89"/>
      <c r="H53" s="83" t="s">
        <v>111</v>
      </c>
      <c r="I53" s="84"/>
      <c r="J53" s="84"/>
    </row>
    <row r="54" customFormat="false" ht="15" hidden="false" customHeight="false" outlineLevel="0" collapsed="false">
      <c r="G54" s="79" t="s">
        <v>160</v>
      </c>
      <c r="H54" s="79" t="n">
        <f aca="false">4/4*100</f>
        <v>100</v>
      </c>
      <c r="J54" s="68"/>
    </row>
    <row r="56" customFormat="false" ht="42" hidden="false" customHeight="true" outlineLevel="0" collapsed="false">
      <c r="A56" s="43" t="s">
        <v>95</v>
      </c>
      <c r="B56" s="43" t="s">
        <v>96</v>
      </c>
      <c r="C56" s="43" t="s">
        <v>97</v>
      </c>
      <c r="D56" s="43" t="s">
        <v>98</v>
      </c>
      <c r="E56" s="43" t="s">
        <v>99</v>
      </c>
      <c r="F56" s="43" t="s">
        <v>100</v>
      </c>
      <c r="G56" s="43" t="s">
        <v>101</v>
      </c>
      <c r="H56" s="43" t="s">
        <v>102</v>
      </c>
    </row>
    <row r="57" customFormat="false" ht="15" hidden="false" customHeight="false" outlineLevel="0" collapsed="false">
      <c r="A57" s="70" t="n">
        <v>1</v>
      </c>
      <c r="B57" s="8" t="n">
        <v>2</v>
      </c>
      <c r="C57" s="7" t="n">
        <v>3</v>
      </c>
      <c r="D57" s="7" t="n">
        <v>4</v>
      </c>
      <c r="E57" s="7" t="n">
        <v>5</v>
      </c>
      <c r="F57" s="7" t="n">
        <v>6</v>
      </c>
      <c r="G57" s="7" t="n">
        <v>7</v>
      </c>
      <c r="H57" s="70"/>
    </row>
    <row r="58" customFormat="false" ht="51.75" hidden="false" customHeight="true" outlineLevel="0" collapsed="false">
      <c r="A58" s="45" t="s">
        <v>103</v>
      </c>
      <c r="B58" s="46" t="s">
        <v>104</v>
      </c>
      <c r="C58" s="46"/>
      <c r="D58" s="46"/>
      <c r="E58" s="46"/>
      <c r="F58" s="46"/>
      <c r="G58" s="46"/>
      <c r="H58" s="44"/>
    </row>
    <row r="59" customFormat="false" ht="15" hidden="false" customHeight="true" outlineLevel="0" collapsed="false">
      <c r="A59" s="47" t="s">
        <v>105</v>
      </c>
      <c r="B59" s="48" t="s">
        <v>106</v>
      </c>
      <c r="C59" s="48"/>
      <c r="D59" s="48"/>
      <c r="E59" s="48"/>
      <c r="F59" s="48"/>
      <c r="G59" s="48"/>
      <c r="H59" s="48"/>
    </row>
    <row r="60" customFormat="false" ht="60.75" hidden="false" customHeight="true" outlineLevel="0" collapsed="false">
      <c r="A60" s="49" t="s">
        <v>107</v>
      </c>
      <c r="B60" s="42" t="s">
        <v>169</v>
      </c>
      <c r="C60" s="92" t="n">
        <v>45995</v>
      </c>
      <c r="D60" s="51" t="n">
        <v>46003</v>
      </c>
      <c r="E60" s="52" t="s">
        <v>184</v>
      </c>
      <c r="F60" s="56" t="s">
        <v>185</v>
      </c>
      <c r="G60" s="89"/>
      <c r="H60" s="93" t="s">
        <v>111</v>
      </c>
      <c r="I60" s="84"/>
      <c r="J60" s="55"/>
    </row>
    <row r="61" customFormat="false" ht="61.35" hidden="false" customHeight="true" outlineLevel="0" collapsed="false">
      <c r="A61" s="49" t="s">
        <v>112</v>
      </c>
      <c r="B61" s="42" t="s">
        <v>172</v>
      </c>
      <c r="C61" s="92" t="n">
        <v>46017</v>
      </c>
      <c r="D61" s="51" t="n">
        <v>46006</v>
      </c>
      <c r="E61" s="52"/>
      <c r="F61" s="56" t="s">
        <v>186</v>
      </c>
      <c r="G61" s="89"/>
      <c r="H61" s="93" t="s">
        <v>111</v>
      </c>
      <c r="I61" s="84"/>
      <c r="J61" s="84"/>
    </row>
    <row r="62" customFormat="false" ht="49.75" hidden="false" customHeight="true" outlineLevel="0" collapsed="false">
      <c r="A62" s="49" t="s">
        <v>115</v>
      </c>
      <c r="B62" s="91" t="s">
        <v>174</v>
      </c>
      <c r="C62" s="92" t="n">
        <v>46020</v>
      </c>
      <c r="D62" s="58" t="n">
        <v>46017</v>
      </c>
      <c r="E62" s="52"/>
      <c r="F62" s="50" t="s">
        <v>187</v>
      </c>
      <c r="G62" s="89"/>
      <c r="H62" s="93" t="s">
        <v>111</v>
      </c>
      <c r="I62" s="84"/>
      <c r="J62" s="84"/>
    </row>
    <row r="63" customFormat="false" ht="52.2" hidden="false" customHeight="false" outlineLevel="0" collapsed="false">
      <c r="A63" s="49" t="s">
        <v>118</v>
      </c>
      <c r="B63" s="42" t="s">
        <v>176</v>
      </c>
      <c r="C63" s="92" t="n">
        <v>46022</v>
      </c>
      <c r="D63" s="58" t="n">
        <v>46006</v>
      </c>
      <c r="E63" s="52"/>
      <c r="F63" s="50" t="s">
        <v>188</v>
      </c>
      <c r="G63" s="89"/>
      <c r="H63" s="93" t="s">
        <v>111</v>
      </c>
      <c r="I63" s="84"/>
      <c r="J63" s="84"/>
    </row>
    <row r="64" customFormat="false" ht="15" hidden="false" customHeight="false" outlineLevel="0" collapsed="false">
      <c r="G64" s="79" t="s">
        <v>139</v>
      </c>
      <c r="H64" s="79" t="n">
        <f aca="false">4/4*100</f>
        <v>100</v>
      </c>
      <c r="J64" s="68"/>
    </row>
    <row r="1048558" customFormat="false" ht="12.75" hidden="false" customHeight="true" outlineLevel="0" collapsed="false"/>
    <row r="1048559" customFormat="false" ht="12.75" hidden="false" customHeight="true" outlineLevel="0" collapsed="false"/>
    <row r="1048560" customFormat="false" ht="12.75" hidden="false" customHeight="true" outlineLevel="0" collapsed="false"/>
    <row r="1048561" customFormat="false" ht="12.75" hidden="false" customHeight="true" outlineLevel="0" collapsed="false"/>
    <row r="1048562" customFormat="false" ht="12.75" hidden="false" customHeight="true" outlineLevel="0" collapsed="false"/>
    <row r="1048563" customFormat="false" ht="12.75" hidden="false" customHeight="true" outlineLevel="0" collapsed="false"/>
    <row r="1048564" customFormat="false" ht="12.75" hidden="false" customHeight="true" outlineLevel="0" collapsed="false"/>
    <row r="1048565" customFormat="false" ht="12.75" hidden="false" customHeight="true" outlineLevel="0" collapsed="false"/>
    <row r="1048566" customFormat="false" ht="12.75" hidden="false" customHeight="true" outlineLevel="0" collapsed="false"/>
    <row r="1048567" customFormat="false" ht="12.75" hidden="false" customHeight="true" outlineLevel="0" collapsed="false"/>
    <row r="1048568" customFormat="false" ht="12.75" hidden="false" customHeight="true" outlineLevel="0" collapsed="false"/>
    <row r="1048569" customFormat="false" ht="12.75" hidden="false" customHeight="true" outlineLevel="0" collapsed="false"/>
    <row r="1048570" customFormat="false" ht="12.75" hidden="false" customHeight="true" outlineLevel="0" collapsed="false"/>
    <row r="1048571" customFormat="false" ht="12.75" hidden="false" customHeight="true" outlineLevel="0" collapsed="false"/>
    <row r="1048572" customFormat="false" ht="12.75" hidden="false" customHeight="true" outlineLevel="0" collapsed="false"/>
  </sheetData>
  <mergeCells count="22">
    <mergeCell ref="A1:H1"/>
    <mergeCell ref="C2:F2"/>
    <mergeCell ref="B6:G6"/>
    <mergeCell ref="B7:H7"/>
    <mergeCell ref="E8:E11"/>
    <mergeCell ref="B12:G12"/>
    <mergeCell ref="B13:G13"/>
    <mergeCell ref="E14:E17"/>
    <mergeCell ref="B22:H22"/>
    <mergeCell ref="B23:H23"/>
    <mergeCell ref="B32:H32"/>
    <mergeCell ref="B33:H33"/>
    <mergeCell ref="E34:E37"/>
    <mergeCell ref="B38:G38"/>
    <mergeCell ref="B39:H39"/>
    <mergeCell ref="E40:E43"/>
    <mergeCell ref="B48:G48"/>
    <mergeCell ref="B49:H49"/>
    <mergeCell ref="E50:E53"/>
    <mergeCell ref="B58:G58"/>
    <mergeCell ref="B59:H59"/>
    <mergeCell ref="E60:E63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3:R1048555"/>
  <sheetViews>
    <sheetView showFormulas="false" showGridLines="true" showRowColHeaders="true" showZeros="true" rightToLeft="false" tabSelected="false" showOutlineSymbols="true" defaultGridColor="true" view="normal" topLeftCell="A61" colorId="64" zoomScale="100" zoomScaleNormal="100" zoomScalePageLayoutView="100" workbookViewId="0">
      <selection pane="topLeft" activeCell="R54" activeCellId="0" sqref="R54"/>
    </sheetView>
  </sheetViews>
  <sheetFormatPr defaultColWidth="9.1484375" defaultRowHeight="15" customHeight="true" zeroHeight="false" outlineLevelRow="0" outlineLevelCol="0"/>
  <cols>
    <col collapsed="false" customWidth="false" hidden="false" outlineLevel="0" max="1" min="1" style="39" width="9.14"/>
    <col collapsed="false" customWidth="true" hidden="false" outlineLevel="0" max="2" min="2" style="39" width="19.86"/>
    <col collapsed="false" customWidth="true" hidden="false" outlineLevel="0" max="3" min="3" style="39" width="11.43"/>
    <col collapsed="false" customWidth="false" hidden="false" outlineLevel="0" max="15" min="4" style="39" width="9.14"/>
    <col collapsed="false" customWidth="true" hidden="false" outlineLevel="0" max="16" min="16" style="39" width="12.42"/>
  </cols>
  <sheetData>
    <row r="3" customFormat="false" ht="15" hidden="false" customHeight="true" outlineLevel="0" collapsed="false">
      <c r="A3" s="94" t="s">
        <v>189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</row>
    <row r="4" customFormat="false" ht="15.75" hidden="false" customHeight="true" outlineLevel="0" collapsed="false">
      <c r="A4" s="95" t="s">
        <v>190</v>
      </c>
      <c r="B4" s="95"/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</row>
    <row r="5" customFormat="false" ht="15" hidden="false" customHeight="false" outlineLevel="0" collapsed="false">
      <c r="A5" s="41"/>
      <c r="B5" s="41"/>
      <c r="C5" s="41"/>
      <c r="D5" s="41"/>
    </row>
    <row r="6" customFormat="false" ht="15.75" hidden="false" customHeight="true" outlineLevel="0" collapsed="false">
      <c r="A6" s="94" t="s">
        <v>191</v>
      </c>
      <c r="B6" s="94"/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</row>
    <row r="7" customFormat="false" ht="15" hidden="false" customHeight="false" outlineLevel="0" collapsed="false">
      <c r="A7" s="41"/>
      <c r="B7" s="41"/>
      <c r="C7" s="41"/>
      <c r="D7" s="41"/>
    </row>
    <row r="8" customFormat="false" ht="15" hidden="false" customHeight="true" outlineLevel="0" collapsed="false">
      <c r="A8" s="8" t="s">
        <v>75</v>
      </c>
      <c r="B8" s="8" t="s">
        <v>192</v>
      </c>
      <c r="C8" s="8" t="s">
        <v>193</v>
      </c>
      <c r="D8" s="8" t="s">
        <v>194</v>
      </c>
      <c r="E8" s="8"/>
      <c r="F8" s="8"/>
      <c r="G8" s="8"/>
      <c r="H8" s="8"/>
      <c r="I8" s="8"/>
      <c r="J8" s="8"/>
      <c r="K8" s="8"/>
      <c r="L8" s="8"/>
      <c r="M8" s="8"/>
      <c r="N8" s="8"/>
      <c r="O8" s="8" t="s">
        <v>195</v>
      </c>
      <c r="P8" s="96" t="s">
        <v>196</v>
      </c>
    </row>
    <row r="9" customFormat="false" ht="24.75" hidden="false" customHeight="true" outlineLevel="0" collapsed="false">
      <c r="A9" s="8"/>
      <c r="B9" s="8"/>
      <c r="C9" s="8"/>
      <c r="D9" s="13" t="s">
        <v>197</v>
      </c>
      <c r="E9" s="13" t="s">
        <v>198</v>
      </c>
      <c r="F9" s="13" t="s">
        <v>199</v>
      </c>
      <c r="G9" s="13" t="s">
        <v>200</v>
      </c>
      <c r="H9" s="13" t="s">
        <v>201</v>
      </c>
      <c r="I9" s="13" t="s">
        <v>202</v>
      </c>
      <c r="J9" s="13" t="s">
        <v>203</v>
      </c>
      <c r="K9" s="13" t="s">
        <v>204</v>
      </c>
      <c r="L9" s="13" t="s">
        <v>205</v>
      </c>
      <c r="M9" s="13" t="s">
        <v>206</v>
      </c>
      <c r="N9" s="13" t="s">
        <v>207</v>
      </c>
      <c r="O9" s="8"/>
      <c r="P9" s="96"/>
    </row>
    <row r="10" customFormat="false" ht="15" hidden="false" customHeight="false" outlineLevel="0" collapsed="false">
      <c r="A10" s="97" t="n">
        <v>1</v>
      </c>
      <c r="B10" s="8" t="n">
        <v>2</v>
      </c>
      <c r="C10" s="8" t="n">
        <v>3</v>
      </c>
      <c r="D10" s="8" t="n">
        <v>4</v>
      </c>
      <c r="E10" s="97" t="n">
        <v>5</v>
      </c>
      <c r="F10" s="97" t="n">
        <v>6</v>
      </c>
      <c r="G10" s="97" t="n">
        <v>7</v>
      </c>
      <c r="H10" s="97" t="n">
        <v>8</v>
      </c>
      <c r="I10" s="97" t="n">
        <v>9</v>
      </c>
      <c r="J10" s="97" t="n">
        <v>10</v>
      </c>
      <c r="K10" s="97" t="n">
        <v>11</v>
      </c>
      <c r="L10" s="97" t="n">
        <v>12</v>
      </c>
      <c r="M10" s="97" t="n">
        <v>13</v>
      </c>
      <c r="N10" s="97" t="n">
        <v>14</v>
      </c>
      <c r="O10" s="97" t="n">
        <v>15</v>
      </c>
      <c r="P10" s="97"/>
    </row>
    <row r="11" customFormat="false" ht="13.5" hidden="false" customHeight="true" outlineLevel="0" collapsed="false">
      <c r="A11" s="98" t="s">
        <v>208</v>
      </c>
      <c r="B11" s="98"/>
      <c r="C11" s="98"/>
      <c r="D11" s="98"/>
      <c r="E11" s="98"/>
      <c r="F11" s="98"/>
      <c r="G11" s="98"/>
      <c r="H11" s="98"/>
      <c r="I11" s="98"/>
      <c r="J11" s="98"/>
      <c r="K11" s="98"/>
      <c r="L11" s="98"/>
      <c r="M11" s="98"/>
      <c r="N11" s="98"/>
      <c r="O11" s="98"/>
      <c r="P11" s="98"/>
    </row>
    <row r="12" customFormat="false" ht="30" hidden="false" customHeight="true" outlineLevel="0" collapsed="false">
      <c r="A12" s="99" t="n">
        <v>1</v>
      </c>
      <c r="B12" s="100" t="s">
        <v>209</v>
      </c>
      <c r="C12" s="100"/>
      <c r="D12" s="100"/>
      <c r="E12" s="100"/>
      <c r="F12" s="100"/>
      <c r="G12" s="100"/>
      <c r="H12" s="100"/>
      <c r="I12" s="100"/>
      <c r="J12" s="100"/>
      <c r="K12" s="100"/>
      <c r="L12" s="100"/>
      <c r="M12" s="100"/>
      <c r="N12" s="100"/>
      <c r="O12" s="100"/>
      <c r="P12" s="100"/>
    </row>
    <row r="13" customFormat="false" ht="19.5" hidden="false" customHeight="true" outlineLevel="0" collapsed="false">
      <c r="A13" s="99"/>
      <c r="B13" s="13" t="s">
        <v>210</v>
      </c>
      <c r="C13" s="13" t="s">
        <v>211</v>
      </c>
      <c r="D13" s="101" t="n">
        <v>0</v>
      </c>
      <c r="E13" s="101" t="n">
        <v>0</v>
      </c>
      <c r="F13" s="101" t="n">
        <v>0</v>
      </c>
      <c r="G13" s="101" t="n">
        <v>0</v>
      </c>
      <c r="H13" s="101" t="n">
        <v>0</v>
      </c>
      <c r="I13" s="101" t="n">
        <v>0</v>
      </c>
      <c r="J13" s="101" t="n">
        <v>0</v>
      </c>
      <c r="K13" s="101" t="n">
        <v>0</v>
      </c>
      <c r="L13" s="101" t="n">
        <v>0</v>
      </c>
      <c r="M13" s="101" t="n">
        <v>0</v>
      </c>
      <c r="N13" s="101" t="n">
        <v>0</v>
      </c>
      <c r="O13" s="101" t="n">
        <v>6</v>
      </c>
      <c r="P13" s="102"/>
    </row>
    <row r="14" customFormat="false" ht="30" hidden="false" customHeight="true" outlineLevel="0" collapsed="false">
      <c r="A14" s="99"/>
      <c r="B14" s="13" t="s">
        <v>212</v>
      </c>
      <c r="C14" s="13" t="s">
        <v>211</v>
      </c>
      <c r="D14" s="101" t="n">
        <v>0</v>
      </c>
      <c r="E14" s="101" t="n">
        <v>0</v>
      </c>
      <c r="F14" s="101" t="n">
        <v>0</v>
      </c>
      <c r="G14" s="101" t="n">
        <v>0</v>
      </c>
      <c r="H14" s="101" t="n">
        <v>0</v>
      </c>
      <c r="I14" s="101" t="n">
        <v>0</v>
      </c>
      <c r="J14" s="101" t="n">
        <v>0</v>
      </c>
      <c r="K14" s="101" t="n">
        <v>0</v>
      </c>
      <c r="L14" s="101" t="n">
        <v>0</v>
      </c>
      <c r="M14" s="101" t="n">
        <v>0</v>
      </c>
      <c r="N14" s="101" t="n">
        <v>0</v>
      </c>
      <c r="O14" s="103" t="n">
        <v>6</v>
      </c>
      <c r="P14" s="104" t="n">
        <f aca="false">O14/O13*100</f>
        <v>100</v>
      </c>
    </row>
    <row r="15" customFormat="false" ht="55.5" hidden="false" customHeight="true" outlineLevel="0" collapsed="false">
      <c r="A15" s="99" t="n">
        <v>2</v>
      </c>
      <c r="B15" s="105" t="s">
        <v>213</v>
      </c>
      <c r="C15" s="105"/>
      <c r="D15" s="105"/>
      <c r="E15" s="105"/>
      <c r="F15" s="105"/>
      <c r="G15" s="105"/>
      <c r="H15" s="105"/>
      <c r="I15" s="105"/>
      <c r="J15" s="105"/>
      <c r="K15" s="105"/>
      <c r="L15" s="105"/>
      <c r="M15" s="105"/>
      <c r="N15" s="105"/>
      <c r="O15" s="105"/>
      <c r="P15" s="105"/>
    </row>
    <row r="16" customFormat="false" ht="18" hidden="false" customHeight="true" outlineLevel="0" collapsed="false">
      <c r="A16" s="99"/>
      <c r="B16" s="13" t="s">
        <v>210</v>
      </c>
      <c r="C16" s="13" t="s">
        <v>214</v>
      </c>
      <c r="D16" s="69" t="n">
        <v>0</v>
      </c>
      <c r="E16" s="69" t="n">
        <v>0</v>
      </c>
      <c r="F16" s="69" t="n">
        <v>0</v>
      </c>
      <c r="G16" s="69" t="n">
        <v>0</v>
      </c>
      <c r="H16" s="69" t="n">
        <v>1</v>
      </c>
      <c r="I16" s="69" t="n">
        <v>1</v>
      </c>
      <c r="J16" s="69" t="n">
        <v>0</v>
      </c>
      <c r="K16" s="69" t="n">
        <v>0</v>
      </c>
      <c r="L16" s="69" t="n">
        <v>0</v>
      </c>
      <c r="M16" s="69" t="n">
        <v>0</v>
      </c>
      <c r="N16" s="69" t="n">
        <v>1</v>
      </c>
      <c r="O16" s="69" t="n">
        <v>4</v>
      </c>
      <c r="P16" s="102"/>
    </row>
    <row r="17" customFormat="false" ht="15" hidden="false" customHeight="false" outlineLevel="0" collapsed="false">
      <c r="A17" s="99"/>
      <c r="B17" s="13" t="s">
        <v>212</v>
      </c>
      <c r="C17" s="13" t="s">
        <v>214</v>
      </c>
      <c r="D17" s="69" t="n">
        <v>0</v>
      </c>
      <c r="E17" s="69" t="n">
        <v>0</v>
      </c>
      <c r="F17" s="69" t="n">
        <v>0</v>
      </c>
      <c r="G17" s="69" t="n">
        <v>0</v>
      </c>
      <c r="H17" s="69" t="n">
        <v>1</v>
      </c>
      <c r="I17" s="69" t="n">
        <v>1</v>
      </c>
      <c r="J17" s="69" t="n">
        <v>0</v>
      </c>
      <c r="K17" s="69" t="n">
        <v>0</v>
      </c>
      <c r="L17" s="69" t="n">
        <v>0</v>
      </c>
      <c r="M17" s="69" t="n">
        <v>0</v>
      </c>
      <c r="N17" s="69" t="n">
        <v>1</v>
      </c>
      <c r="O17" s="69" t="n">
        <v>4</v>
      </c>
      <c r="P17" s="104" t="n">
        <f aca="false">O17/O16*100</f>
        <v>100</v>
      </c>
    </row>
    <row r="19" customFormat="false" ht="58.5" hidden="false" customHeight="true" outlineLevel="0" collapsed="false">
      <c r="L19" s="106" t="s">
        <v>215</v>
      </c>
      <c r="M19" s="106"/>
      <c r="N19" s="106"/>
      <c r="O19" s="106"/>
      <c r="P19" s="107" t="n">
        <f aca="false">(P14+P17)/2</f>
        <v>100</v>
      </c>
    </row>
    <row r="21" customFormat="false" ht="15" hidden="false" customHeight="true" outlineLevel="0" collapsed="false">
      <c r="A21" s="94" t="s">
        <v>191</v>
      </c>
      <c r="B21" s="94"/>
      <c r="C21" s="94"/>
      <c r="D21" s="94"/>
      <c r="E21" s="94"/>
      <c r="F21" s="94"/>
      <c r="G21" s="94"/>
      <c r="H21" s="94"/>
      <c r="I21" s="94"/>
      <c r="J21" s="94"/>
      <c r="K21" s="94"/>
      <c r="L21" s="94"/>
      <c r="M21" s="94"/>
      <c r="N21" s="94"/>
      <c r="O21" s="94"/>
      <c r="P21" s="94"/>
    </row>
    <row r="22" customFormat="false" ht="15" hidden="false" customHeight="true" outlineLevel="0" collapsed="false">
      <c r="A22" s="41"/>
      <c r="B22" s="41"/>
      <c r="C22" s="41"/>
      <c r="D22" s="41"/>
    </row>
    <row r="23" customFormat="false" ht="21.75" hidden="false" customHeight="true" outlineLevel="0" collapsed="false">
      <c r="A23" s="8" t="s">
        <v>75</v>
      </c>
      <c r="B23" s="8" t="s">
        <v>192</v>
      </c>
      <c r="C23" s="8" t="s">
        <v>193</v>
      </c>
      <c r="D23" s="8" t="s">
        <v>194</v>
      </c>
      <c r="E23" s="8"/>
      <c r="F23" s="8"/>
      <c r="G23" s="8"/>
      <c r="H23" s="8"/>
      <c r="I23" s="8"/>
      <c r="J23" s="8"/>
      <c r="K23" s="8"/>
      <c r="L23" s="8"/>
      <c r="M23" s="8"/>
      <c r="N23" s="8"/>
      <c r="O23" s="8" t="s">
        <v>195</v>
      </c>
      <c r="P23" s="96" t="s">
        <v>196</v>
      </c>
    </row>
    <row r="24" customFormat="false" ht="15" hidden="false" customHeight="false" outlineLevel="0" collapsed="false">
      <c r="A24" s="8"/>
      <c r="B24" s="8"/>
      <c r="C24" s="8"/>
      <c r="D24" s="13" t="s">
        <v>197</v>
      </c>
      <c r="E24" s="13" t="s">
        <v>198</v>
      </c>
      <c r="F24" s="13" t="s">
        <v>199</v>
      </c>
      <c r="G24" s="13" t="s">
        <v>200</v>
      </c>
      <c r="H24" s="13" t="s">
        <v>201</v>
      </c>
      <c r="I24" s="13" t="s">
        <v>202</v>
      </c>
      <c r="J24" s="13" t="s">
        <v>203</v>
      </c>
      <c r="K24" s="13" t="s">
        <v>204</v>
      </c>
      <c r="L24" s="13" t="s">
        <v>205</v>
      </c>
      <c r="M24" s="13" t="s">
        <v>206</v>
      </c>
      <c r="N24" s="13" t="s">
        <v>207</v>
      </c>
      <c r="O24" s="8"/>
      <c r="P24" s="96"/>
    </row>
    <row r="25" customFormat="false" ht="15" hidden="false" customHeight="true" outlineLevel="0" collapsed="false">
      <c r="A25" s="97" t="n">
        <v>1</v>
      </c>
      <c r="B25" s="8" t="n">
        <v>2</v>
      </c>
      <c r="C25" s="8" t="n">
        <v>3</v>
      </c>
      <c r="D25" s="8" t="n">
        <v>4</v>
      </c>
      <c r="E25" s="97" t="n">
        <v>5</v>
      </c>
      <c r="F25" s="97" t="n">
        <v>6</v>
      </c>
      <c r="G25" s="97" t="n">
        <v>7</v>
      </c>
      <c r="H25" s="97" t="n">
        <v>8</v>
      </c>
      <c r="I25" s="97" t="n">
        <v>9</v>
      </c>
      <c r="J25" s="97" t="n">
        <v>10</v>
      </c>
      <c r="K25" s="97" t="n">
        <v>11</v>
      </c>
      <c r="L25" s="97" t="n">
        <v>12</v>
      </c>
      <c r="M25" s="97" t="n">
        <v>13</v>
      </c>
      <c r="N25" s="97" t="n">
        <v>14</v>
      </c>
      <c r="O25" s="97" t="n">
        <v>15</v>
      </c>
      <c r="P25" s="97"/>
    </row>
    <row r="26" customFormat="false" ht="15" hidden="false" customHeight="true" outlineLevel="0" collapsed="false">
      <c r="A26" s="98" t="s">
        <v>216</v>
      </c>
      <c r="B26" s="98"/>
      <c r="C26" s="98"/>
      <c r="D26" s="98"/>
      <c r="E26" s="98"/>
      <c r="F26" s="98"/>
      <c r="G26" s="98"/>
      <c r="H26" s="98"/>
      <c r="I26" s="98"/>
      <c r="J26" s="98"/>
      <c r="K26" s="98"/>
      <c r="L26" s="98"/>
      <c r="M26" s="98"/>
      <c r="N26" s="98"/>
      <c r="O26" s="98"/>
      <c r="P26" s="98"/>
    </row>
    <row r="27" customFormat="false" ht="49.5" hidden="false" customHeight="true" outlineLevel="0" collapsed="false">
      <c r="A27" s="99" t="n">
        <v>2</v>
      </c>
      <c r="B27" s="105" t="s">
        <v>213</v>
      </c>
      <c r="C27" s="105"/>
      <c r="D27" s="105"/>
      <c r="E27" s="105"/>
      <c r="F27" s="105"/>
      <c r="G27" s="105"/>
      <c r="H27" s="105"/>
      <c r="I27" s="105"/>
      <c r="J27" s="105"/>
      <c r="K27" s="105"/>
      <c r="L27" s="105"/>
      <c r="M27" s="105"/>
      <c r="N27" s="105"/>
      <c r="O27" s="105"/>
      <c r="P27" s="105"/>
    </row>
    <row r="28" customFormat="false" ht="15" hidden="false" customHeight="true" outlineLevel="0" collapsed="false">
      <c r="A28" s="99"/>
      <c r="B28" s="13" t="s">
        <v>210</v>
      </c>
      <c r="C28" s="13" t="s">
        <v>214</v>
      </c>
      <c r="D28" s="69" t="n">
        <v>0</v>
      </c>
      <c r="E28" s="69" t="n">
        <v>0</v>
      </c>
      <c r="F28" s="69" t="n">
        <v>0</v>
      </c>
      <c r="G28" s="69" t="n">
        <v>1</v>
      </c>
      <c r="H28" s="69" t="n">
        <v>0</v>
      </c>
      <c r="I28" s="69" t="n">
        <v>0</v>
      </c>
      <c r="J28" s="69" t="n">
        <v>0</v>
      </c>
      <c r="K28" s="69" t="n">
        <v>0</v>
      </c>
      <c r="L28" s="69" t="n">
        <v>0</v>
      </c>
      <c r="M28" s="69" t="n">
        <v>0</v>
      </c>
      <c r="N28" s="69" t="n">
        <v>0</v>
      </c>
      <c r="O28" s="69" t="n">
        <v>1</v>
      </c>
      <c r="P28" s="102"/>
    </row>
    <row r="29" customFormat="false" ht="15" hidden="false" customHeight="true" outlineLevel="0" collapsed="false">
      <c r="A29" s="99"/>
      <c r="B29" s="13" t="s">
        <v>212</v>
      </c>
      <c r="C29" s="13" t="s">
        <v>214</v>
      </c>
      <c r="D29" s="69" t="n">
        <v>0</v>
      </c>
      <c r="E29" s="69" t="n">
        <v>0</v>
      </c>
      <c r="F29" s="69" t="n">
        <v>0</v>
      </c>
      <c r="G29" s="69" t="n">
        <v>1</v>
      </c>
      <c r="H29" s="69" t="n">
        <v>0</v>
      </c>
      <c r="I29" s="69" t="n">
        <v>0</v>
      </c>
      <c r="J29" s="69" t="n">
        <v>0</v>
      </c>
      <c r="K29" s="69" t="n">
        <v>0</v>
      </c>
      <c r="L29" s="69" t="n">
        <v>0</v>
      </c>
      <c r="M29" s="69" t="n">
        <v>0</v>
      </c>
      <c r="N29" s="69" t="n">
        <v>0</v>
      </c>
      <c r="O29" s="69" t="n">
        <v>1</v>
      </c>
      <c r="P29" s="104" t="n">
        <f aca="false">O29/O28*100</f>
        <v>100</v>
      </c>
    </row>
    <row r="31" customFormat="false" ht="34.5" hidden="false" customHeight="true" outlineLevel="0" collapsed="false">
      <c r="L31" s="106" t="s">
        <v>217</v>
      </c>
      <c r="M31" s="106"/>
      <c r="N31" s="106"/>
      <c r="O31" s="106"/>
      <c r="P31" s="107" t="n">
        <f aca="false">(P29)/1</f>
        <v>100</v>
      </c>
    </row>
    <row r="33" customFormat="false" ht="15" hidden="false" customHeight="true" outlineLevel="0" collapsed="false">
      <c r="A33" s="94" t="s">
        <v>191</v>
      </c>
      <c r="B33" s="94"/>
      <c r="C33" s="94"/>
      <c r="D33" s="94"/>
      <c r="E33" s="94"/>
      <c r="F33" s="94"/>
      <c r="G33" s="94"/>
      <c r="H33" s="94"/>
      <c r="I33" s="94"/>
      <c r="J33" s="94"/>
      <c r="K33" s="94"/>
      <c r="L33" s="94"/>
      <c r="M33" s="94"/>
      <c r="N33" s="94"/>
      <c r="O33" s="94"/>
      <c r="P33" s="94"/>
    </row>
    <row r="34" customFormat="false" ht="15" hidden="false" customHeight="true" outlineLevel="0" collapsed="false">
      <c r="A34" s="41"/>
      <c r="B34" s="41"/>
      <c r="C34" s="41"/>
      <c r="D34" s="41"/>
    </row>
    <row r="35" customFormat="false" ht="19.5" hidden="false" customHeight="true" outlineLevel="0" collapsed="false">
      <c r="A35" s="8" t="s">
        <v>75</v>
      </c>
      <c r="B35" s="8" t="s">
        <v>192</v>
      </c>
      <c r="C35" s="8" t="s">
        <v>193</v>
      </c>
      <c r="D35" s="8" t="s">
        <v>194</v>
      </c>
      <c r="E35" s="8"/>
      <c r="F35" s="8"/>
      <c r="G35" s="8"/>
      <c r="H35" s="8"/>
      <c r="I35" s="8"/>
      <c r="J35" s="8"/>
      <c r="K35" s="8"/>
      <c r="L35" s="8"/>
      <c r="M35" s="8"/>
      <c r="N35" s="8"/>
      <c r="O35" s="8" t="s">
        <v>195</v>
      </c>
      <c r="P35" s="96" t="s">
        <v>196</v>
      </c>
    </row>
    <row r="36" customFormat="false" ht="20.25" hidden="false" customHeight="true" outlineLevel="0" collapsed="false">
      <c r="A36" s="8"/>
      <c r="B36" s="8"/>
      <c r="C36" s="8"/>
      <c r="D36" s="13" t="s">
        <v>197</v>
      </c>
      <c r="E36" s="13" t="s">
        <v>198</v>
      </c>
      <c r="F36" s="13" t="s">
        <v>199</v>
      </c>
      <c r="G36" s="13" t="s">
        <v>200</v>
      </c>
      <c r="H36" s="13" t="s">
        <v>201</v>
      </c>
      <c r="I36" s="13" t="s">
        <v>202</v>
      </c>
      <c r="J36" s="13" t="s">
        <v>203</v>
      </c>
      <c r="K36" s="13" t="s">
        <v>204</v>
      </c>
      <c r="L36" s="13" t="s">
        <v>205</v>
      </c>
      <c r="M36" s="13" t="s">
        <v>206</v>
      </c>
      <c r="N36" s="13" t="s">
        <v>207</v>
      </c>
      <c r="O36" s="8"/>
      <c r="P36" s="96"/>
    </row>
    <row r="37" customFormat="false" ht="15" hidden="false" customHeight="true" outlineLevel="0" collapsed="false">
      <c r="A37" s="97" t="n">
        <v>1</v>
      </c>
      <c r="B37" s="8" t="n">
        <v>2</v>
      </c>
      <c r="C37" s="8" t="n">
        <v>3</v>
      </c>
      <c r="D37" s="8" t="n">
        <v>4</v>
      </c>
      <c r="E37" s="97" t="n">
        <v>5</v>
      </c>
      <c r="F37" s="97" t="n">
        <v>6</v>
      </c>
      <c r="G37" s="97" t="n">
        <v>7</v>
      </c>
      <c r="H37" s="97" t="n">
        <v>8</v>
      </c>
      <c r="I37" s="97" t="n">
        <v>9</v>
      </c>
      <c r="J37" s="97" t="n">
        <v>10</v>
      </c>
      <c r="K37" s="97" t="n">
        <v>11</v>
      </c>
      <c r="L37" s="97" t="n">
        <v>12</v>
      </c>
      <c r="M37" s="97" t="n">
        <v>13</v>
      </c>
      <c r="N37" s="97" t="n">
        <v>14</v>
      </c>
      <c r="O37" s="97" t="n">
        <v>15</v>
      </c>
      <c r="P37" s="97"/>
    </row>
    <row r="38" customFormat="false" ht="15" hidden="false" customHeight="true" outlineLevel="0" collapsed="false">
      <c r="A38" s="98" t="s">
        <v>218</v>
      </c>
      <c r="B38" s="98"/>
      <c r="C38" s="98"/>
      <c r="D38" s="98"/>
      <c r="E38" s="98"/>
      <c r="F38" s="98"/>
      <c r="G38" s="98"/>
      <c r="H38" s="98"/>
      <c r="I38" s="98"/>
      <c r="J38" s="98"/>
      <c r="K38" s="98"/>
      <c r="L38" s="98"/>
      <c r="M38" s="98"/>
      <c r="N38" s="98"/>
      <c r="O38" s="98"/>
      <c r="P38" s="98"/>
    </row>
    <row r="39" customFormat="false" ht="27" hidden="false" customHeight="true" outlineLevel="0" collapsed="false">
      <c r="A39" s="99" t="n">
        <v>1</v>
      </c>
      <c r="B39" s="108" t="s">
        <v>219</v>
      </c>
      <c r="C39" s="108"/>
      <c r="D39" s="108"/>
      <c r="E39" s="108"/>
      <c r="F39" s="108"/>
      <c r="G39" s="108"/>
      <c r="H39" s="108"/>
      <c r="I39" s="108"/>
      <c r="J39" s="108"/>
      <c r="K39" s="108"/>
      <c r="L39" s="108"/>
      <c r="M39" s="108"/>
      <c r="N39" s="108"/>
      <c r="O39" s="108"/>
      <c r="P39" s="108"/>
    </row>
    <row r="40" customFormat="false" ht="15" hidden="false" customHeight="true" outlineLevel="0" collapsed="false">
      <c r="A40" s="99"/>
      <c r="B40" s="13" t="s">
        <v>210</v>
      </c>
      <c r="C40" s="13" t="s">
        <v>211</v>
      </c>
      <c r="D40" s="101" t="n">
        <v>0</v>
      </c>
      <c r="E40" s="101" t="n">
        <v>0</v>
      </c>
      <c r="F40" s="101" t="n">
        <v>0</v>
      </c>
      <c r="G40" s="101" t="n">
        <v>0</v>
      </c>
      <c r="H40" s="101" t="n">
        <v>0</v>
      </c>
      <c r="I40" s="101" t="n">
        <v>0</v>
      </c>
      <c r="J40" s="101" t="n">
        <v>0</v>
      </c>
      <c r="K40" s="101" t="n">
        <v>0</v>
      </c>
      <c r="L40" s="101" t="n">
        <v>0</v>
      </c>
      <c r="M40" s="101" t="n">
        <v>0</v>
      </c>
      <c r="N40" s="101" t="n">
        <v>0</v>
      </c>
      <c r="O40" s="101" t="n">
        <v>1</v>
      </c>
      <c r="P40" s="102"/>
    </row>
    <row r="41" customFormat="false" ht="18" hidden="false" customHeight="true" outlineLevel="0" collapsed="false">
      <c r="A41" s="99"/>
      <c r="B41" s="13" t="s">
        <v>212</v>
      </c>
      <c r="C41" s="13" t="s">
        <v>211</v>
      </c>
      <c r="D41" s="101" t="n">
        <v>0</v>
      </c>
      <c r="E41" s="101" t="n">
        <v>0</v>
      </c>
      <c r="F41" s="101" t="n">
        <v>0</v>
      </c>
      <c r="G41" s="101" t="n">
        <v>0</v>
      </c>
      <c r="H41" s="101" t="n">
        <v>0</v>
      </c>
      <c r="I41" s="101" t="n">
        <v>0</v>
      </c>
      <c r="J41" s="101" t="n">
        <v>0</v>
      </c>
      <c r="K41" s="101" t="n">
        <v>0</v>
      </c>
      <c r="L41" s="101" t="n">
        <v>0</v>
      </c>
      <c r="M41" s="101" t="n">
        <v>0</v>
      </c>
      <c r="N41" s="101" t="n">
        <v>0</v>
      </c>
      <c r="O41" s="103" t="n">
        <v>1</v>
      </c>
      <c r="P41" s="104" t="n">
        <f aca="false">O41/O40*100</f>
        <v>100</v>
      </c>
    </row>
    <row r="42" customFormat="false" ht="50.25" hidden="false" customHeight="true" outlineLevel="0" collapsed="false">
      <c r="A42" s="99" t="n">
        <v>2</v>
      </c>
      <c r="B42" s="105" t="s">
        <v>213</v>
      </c>
      <c r="C42" s="105"/>
      <c r="D42" s="105"/>
      <c r="E42" s="105"/>
      <c r="F42" s="105"/>
      <c r="G42" s="105"/>
      <c r="H42" s="105"/>
      <c r="I42" s="105"/>
      <c r="J42" s="105"/>
      <c r="K42" s="105"/>
      <c r="L42" s="105"/>
      <c r="M42" s="105"/>
      <c r="N42" s="105"/>
      <c r="O42" s="105"/>
      <c r="P42" s="105"/>
    </row>
    <row r="43" customFormat="false" ht="15" hidden="false" customHeight="true" outlineLevel="0" collapsed="false">
      <c r="A43" s="99"/>
      <c r="B43" s="13" t="s">
        <v>210</v>
      </c>
      <c r="C43" s="13" t="s">
        <v>214</v>
      </c>
      <c r="D43" s="69" t="n">
        <v>0</v>
      </c>
      <c r="E43" s="69" t="n">
        <v>0</v>
      </c>
      <c r="F43" s="69" t="n">
        <v>0</v>
      </c>
      <c r="G43" s="69" t="n">
        <v>0</v>
      </c>
      <c r="H43" s="69" t="n">
        <v>0</v>
      </c>
      <c r="I43" s="69" t="n">
        <v>0</v>
      </c>
      <c r="J43" s="69" t="n">
        <v>1</v>
      </c>
      <c r="K43" s="69" t="n">
        <v>0</v>
      </c>
      <c r="L43" s="69" t="n">
        <v>0</v>
      </c>
      <c r="M43" s="69" t="n">
        <v>0</v>
      </c>
      <c r="N43" s="69" t="n">
        <v>0</v>
      </c>
      <c r="O43" s="69" t="n">
        <v>1</v>
      </c>
      <c r="P43" s="102"/>
    </row>
    <row r="44" customFormat="false" ht="15" hidden="false" customHeight="true" outlineLevel="0" collapsed="false">
      <c r="A44" s="99"/>
      <c r="B44" s="13" t="s">
        <v>212</v>
      </c>
      <c r="C44" s="13" t="s">
        <v>214</v>
      </c>
      <c r="D44" s="69" t="n">
        <v>0</v>
      </c>
      <c r="E44" s="69" t="n">
        <v>0</v>
      </c>
      <c r="F44" s="69" t="n">
        <v>0</v>
      </c>
      <c r="G44" s="69" t="n">
        <v>0</v>
      </c>
      <c r="H44" s="69" t="n">
        <v>0</v>
      </c>
      <c r="I44" s="69" t="n">
        <v>0</v>
      </c>
      <c r="J44" s="69" t="n">
        <v>1</v>
      </c>
      <c r="K44" s="69" t="n">
        <v>0</v>
      </c>
      <c r="L44" s="69" t="n">
        <v>0</v>
      </c>
      <c r="M44" s="69" t="n">
        <v>0</v>
      </c>
      <c r="N44" s="69" t="n">
        <v>0</v>
      </c>
      <c r="O44" s="69" t="n">
        <v>1</v>
      </c>
      <c r="P44" s="104" t="n">
        <f aca="false">O44/O43*100</f>
        <v>100</v>
      </c>
    </row>
    <row r="46" customFormat="false" ht="34.5" hidden="false" customHeight="true" outlineLevel="0" collapsed="false">
      <c r="L46" s="106" t="s">
        <v>217</v>
      </c>
      <c r="M46" s="106"/>
      <c r="N46" s="106"/>
      <c r="O46" s="106"/>
      <c r="P46" s="107" t="n">
        <f aca="false">(P41+P44)/2</f>
        <v>100</v>
      </c>
    </row>
    <row r="48" customFormat="false" ht="15" hidden="false" customHeight="true" outlineLevel="0" collapsed="false">
      <c r="A48" s="94" t="s">
        <v>191</v>
      </c>
      <c r="B48" s="94"/>
      <c r="C48" s="94"/>
      <c r="D48" s="94"/>
      <c r="E48" s="94"/>
      <c r="F48" s="94"/>
      <c r="G48" s="94"/>
      <c r="H48" s="94"/>
      <c r="I48" s="94"/>
      <c r="J48" s="94"/>
      <c r="K48" s="94"/>
      <c r="L48" s="94"/>
      <c r="M48" s="94"/>
      <c r="N48" s="94"/>
      <c r="O48" s="94"/>
      <c r="P48" s="94"/>
    </row>
    <row r="49" customFormat="false" ht="15" hidden="false" customHeight="true" outlineLevel="0" collapsed="false">
      <c r="A49" s="41"/>
      <c r="B49" s="41"/>
      <c r="C49" s="41"/>
      <c r="D49" s="41"/>
    </row>
    <row r="50" customFormat="false" ht="15" hidden="false" customHeight="true" outlineLevel="0" collapsed="false">
      <c r="A50" s="8" t="s">
        <v>75</v>
      </c>
      <c r="B50" s="8" t="s">
        <v>192</v>
      </c>
      <c r="C50" s="8" t="s">
        <v>193</v>
      </c>
      <c r="D50" s="8" t="s">
        <v>194</v>
      </c>
      <c r="E50" s="8"/>
      <c r="F50" s="8"/>
      <c r="G50" s="8"/>
      <c r="H50" s="8"/>
      <c r="I50" s="8"/>
      <c r="J50" s="8"/>
      <c r="K50" s="8"/>
      <c r="L50" s="8"/>
      <c r="M50" s="8"/>
      <c r="N50" s="8"/>
      <c r="O50" s="8" t="s">
        <v>195</v>
      </c>
      <c r="P50" s="96" t="s">
        <v>196</v>
      </c>
    </row>
    <row r="51" customFormat="false" ht="26.25" hidden="false" customHeight="true" outlineLevel="0" collapsed="false">
      <c r="A51" s="8"/>
      <c r="B51" s="8"/>
      <c r="C51" s="8"/>
      <c r="D51" s="13" t="s">
        <v>197</v>
      </c>
      <c r="E51" s="13" t="s">
        <v>198</v>
      </c>
      <c r="F51" s="13" t="s">
        <v>199</v>
      </c>
      <c r="G51" s="13" t="s">
        <v>200</v>
      </c>
      <c r="H51" s="13" t="s">
        <v>201</v>
      </c>
      <c r="I51" s="13" t="s">
        <v>202</v>
      </c>
      <c r="J51" s="13" t="s">
        <v>203</v>
      </c>
      <c r="K51" s="13" t="s">
        <v>204</v>
      </c>
      <c r="L51" s="13" t="s">
        <v>205</v>
      </c>
      <c r="M51" s="13" t="s">
        <v>206</v>
      </c>
      <c r="N51" s="13" t="s">
        <v>207</v>
      </c>
      <c r="O51" s="8"/>
      <c r="P51" s="96"/>
    </row>
    <row r="52" customFormat="false" ht="15" hidden="false" customHeight="true" outlineLevel="0" collapsed="false">
      <c r="A52" s="97" t="n">
        <v>1</v>
      </c>
      <c r="B52" s="8" t="n">
        <v>2</v>
      </c>
      <c r="C52" s="8" t="n">
        <v>3</v>
      </c>
      <c r="D52" s="8" t="n">
        <v>4</v>
      </c>
      <c r="E52" s="97" t="n">
        <v>5</v>
      </c>
      <c r="F52" s="97" t="n">
        <v>6</v>
      </c>
      <c r="G52" s="97" t="n">
        <v>7</v>
      </c>
      <c r="H52" s="97" t="n">
        <v>8</v>
      </c>
      <c r="I52" s="97" t="n">
        <v>9</v>
      </c>
      <c r="J52" s="97" t="n">
        <v>10</v>
      </c>
      <c r="K52" s="97" t="n">
        <v>11</v>
      </c>
      <c r="L52" s="97" t="n">
        <v>12</v>
      </c>
      <c r="M52" s="97" t="n">
        <v>13</v>
      </c>
      <c r="N52" s="97" t="n">
        <v>14</v>
      </c>
      <c r="O52" s="97" t="n">
        <v>15</v>
      </c>
      <c r="P52" s="97"/>
    </row>
    <row r="53" customFormat="false" ht="15" hidden="false" customHeight="true" outlineLevel="0" collapsed="false">
      <c r="A53" s="98" t="s">
        <v>220</v>
      </c>
      <c r="B53" s="98"/>
      <c r="C53" s="98"/>
      <c r="D53" s="98"/>
      <c r="E53" s="98"/>
      <c r="F53" s="98"/>
      <c r="G53" s="98"/>
      <c r="H53" s="98"/>
      <c r="I53" s="98"/>
      <c r="J53" s="98"/>
      <c r="K53" s="98"/>
      <c r="L53" s="98"/>
      <c r="M53" s="98"/>
      <c r="N53" s="98"/>
      <c r="O53" s="98"/>
      <c r="P53" s="98"/>
    </row>
    <row r="54" customFormat="false" ht="30.75" hidden="false" customHeight="true" outlineLevel="0" collapsed="false">
      <c r="A54" s="99" t="n">
        <v>1</v>
      </c>
      <c r="B54" s="109" t="s">
        <v>221</v>
      </c>
      <c r="C54" s="109"/>
      <c r="D54" s="109"/>
      <c r="E54" s="109"/>
      <c r="F54" s="109"/>
      <c r="G54" s="109"/>
      <c r="H54" s="109"/>
      <c r="I54" s="109"/>
      <c r="J54" s="109"/>
      <c r="K54" s="109"/>
      <c r="L54" s="109"/>
      <c r="M54" s="109"/>
      <c r="N54" s="109"/>
      <c r="O54" s="109"/>
      <c r="P54" s="109"/>
      <c r="R54" s="55"/>
    </row>
    <row r="55" customFormat="false" ht="18" hidden="false" customHeight="true" outlineLevel="0" collapsed="false">
      <c r="A55" s="99"/>
      <c r="B55" s="13" t="s">
        <v>210</v>
      </c>
      <c r="C55" s="13" t="s">
        <v>211</v>
      </c>
      <c r="D55" s="101" t="n">
        <v>0</v>
      </c>
      <c r="E55" s="101" t="n">
        <v>0</v>
      </c>
      <c r="F55" s="101" t="n">
        <v>0</v>
      </c>
      <c r="G55" s="101" t="n">
        <v>0</v>
      </c>
      <c r="H55" s="101" t="n">
        <v>0</v>
      </c>
      <c r="I55" s="101" t="n">
        <v>0</v>
      </c>
      <c r="J55" s="101" t="n">
        <v>0</v>
      </c>
      <c r="K55" s="101" t="n">
        <v>0</v>
      </c>
      <c r="L55" s="101" t="n">
        <v>0</v>
      </c>
      <c r="M55" s="101" t="n">
        <v>0</v>
      </c>
      <c r="N55" s="101" t="n">
        <v>0</v>
      </c>
      <c r="O55" s="101" t="n">
        <v>2</v>
      </c>
      <c r="P55" s="102"/>
    </row>
    <row r="56" customFormat="false" ht="24" hidden="false" customHeight="true" outlineLevel="0" collapsed="false">
      <c r="A56" s="99"/>
      <c r="B56" s="13" t="s">
        <v>212</v>
      </c>
      <c r="C56" s="13" t="s">
        <v>211</v>
      </c>
      <c r="D56" s="101" t="n">
        <v>0</v>
      </c>
      <c r="E56" s="101" t="n">
        <v>0</v>
      </c>
      <c r="F56" s="101" t="n">
        <v>0</v>
      </c>
      <c r="G56" s="101" t="n">
        <v>0</v>
      </c>
      <c r="H56" s="101" t="n">
        <v>0</v>
      </c>
      <c r="I56" s="101" t="n">
        <v>0</v>
      </c>
      <c r="J56" s="101" t="n">
        <v>0</v>
      </c>
      <c r="K56" s="101" t="n">
        <v>0</v>
      </c>
      <c r="L56" s="101" t="n">
        <v>0</v>
      </c>
      <c r="M56" s="101" t="n">
        <v>0</v>
      </c>
      <c r="N56" s="101" t="n">
        <v>0</v>
      </c>
      <c r="O56" s="103" t="n">
        <v>2</v>
      </c>
      <c r="P56" s="104" t="n">
        <f aca="false">O56/O55*100</f>
        <v>100</v>
      </c>
    </row>
    <row r="58" customFormat="false" ht="34.5" hidden="false" customHeight="true" outlineLevel="0" collapsed="false">
      <c r="L58" s="106" t="s">
        <v>217</v>
      </c>
      <c r="M58" s="106"/>
      <c r="N58" s="106"/>
      <c r="O58" s="106"/>
      <c r="P58" s="107" t="n">
        <f aca="false">(P56)/1</f>
        <v>100</v>
      </c>
    </row>
    <row r="60" customFormat="false" ht="15" hidden="false" customHeight="true" outlineLevel="0" collapsed="false">
      <c r="A60" s="94" t="s">
        <v>191</v>
      </c>
      <c r="B60" s="94"/>
      <c r="C60" s="94"/>
      <c r="D60" s="94"/>
      <c r="E60" s="94"/>
      <c r="F60" s="94"/>
      <c r="G60" s="94"/>
      <c r="H60" s="94"/>
      <c r="I60" s="94"/>
      <c r="J60" s="94"/>
      <c r="K60" s="94"/>
      <c r="L60" s="94"/>
      <c r="M60" s="94"/>
      <c r="N60" s="94"/>
      <c r="O60" s="94"/>
      <c r="P60" s="94"/>
    </row>
    <row r="61" customFormat="false" ht="15" hidden="false" customHeight="true" outlineLevel="0" collapsed="false">
      <c r="A61" s="41"/>
      <c r="B61" s="41"/>
      <c r="C61" s="41"/>
      <c r="D61" s="41"/>
    </row>
    <row r="62" customFormat="false" ht="15" hidden="false" customHeight="true" outlineLevel="0" collapsed="false">
      <c r="A62" s="8" t="s">
        <v>75</v>
      </c>
      <c r="B62" s="8" t="s">
        <v>192</v>
      </c>
      <c r="C62" s="8" t="s">
        <v>193</v>
      </c>
      <c r="D62" s="8" t="s">
        <v>194</v>
      </c>
      <c r="E62" s="8"/>
      <c r="F62" s="8"/>
      <c r="G62" s="8"/>
      <c r="H62" s="8"/>
      <c r="I62" s="8"/>
      <c r="J62" s="8"/>
      <c r="K62" s="8"/>
      <c r="L62" s="8"/>
      <c r="M62" s="8"/>
      <c r="N62" s="8"/>
      <c r="O62" s="8" t="s">
        <v>195</v>
      </c>
      <c r="P62" s="96" t="s">
        <v>196</v>
      </c>
    </row>
    <row r="63" customFormat="false" ht="15" hidden="false" customHeight="true" outlineLevel="0" collapsed="false">
      <c r="A63" s="8"/>
      <c r="B63" s="8"/>
      <c r="C63" s="8"/>
      <c r="D63" s="13" t="s">
        <v>197</v>
      </c>
      <c r="E63" s="13" t="s">
        <v>198</v>
      </c>
      <c r="F63" s="13" t="s">
        <v>199</v>
      </c>
      <c r="G63" s="13" t="s">
        <v>200</v>
      </c>
      <c r="H63" s="13" t="s">
        <v>201</v>
      </c>
      <c r="I63" s="13" t="s">
        <v>202</v>
      </c>
      <c r="J63" s="13" t="s">
        <v>203</v>
      </c>
      <c r="K63" s="13" t="s">
        <v>204</v>
      </c>
      <c r="L63" s="13" t="s">
        <v>205</v>
      </c>
      <c r="M63" s="13" t="s">
        <v>206</v>
      </c>
      <c r="N63" s="13" t="s">
        <v>207</v>
      </c>
      <c r="O63" s="8"/>
      <c r="P63" s="96"/>
    </row>
    <row r="64" customFormat="false" ht="15" hidden="false" customHeight="true" outlineLevel="0" collapsed="false">
      <c r="A64" s="97" t="n">
        <v>1</v>
      </c>
      <c r="B64" s="8" t="n">
        <v>2</v>
      </c>
      <c r="C64" s="8" t="n">
        <v>3</v>
      </c>
      <c r="D64" s="8" t="n">
        <v>4</v>
      </c>
      <c r="E64" s="97" t="n">
        <v>5</v>
      </c>
      <c r="F64" s="97" t="n">
        <v>6</v>
      </c>
      <c r="G64" s="97" t="n">
        <v>7</v>
      </c>
      <c r="H64" s="97" t="n">
        <v>8</v>
      </c>
      <c r="I64" s="97" t="n">
        <v>9</v>
      </c>
      <c r="J64" s="97" t="n">
        <v>10</v>
      </c>
      <c r="K64" s="97" t="n">
        <v>11</v>
      </c>
      <c r="L64" s="97" t="n">
        <v>12</v>
      </c>
      <c r="M64" s="97" t="n">
        <v>13</v>
      </c>
      <c r="N64" s="97" t="n">
        <v>14</v>
      </c>
      <c r="O64" s="97" t="n">
        <v>15</v>
      </c>
      <c r="P64" s="97"/>
    </row>
    <row r="65" customFormat="false" ht="15" hidden="false" customHeight="false" outlineLevel="0" collapsed="false">
      <c r="A65" s="98" t="s">
        <v>222</v>
      </c>
      <c r="B65" s="98"/>
      <c r="C65" s="98"/>
      <c r="D65" s="98"/>
      <c r="E65" s="98"/>
      <c r="F65" s="98"/>
      <c r="G65" s="98"/>
      <c r="H65" s="98"/>
      <c r="I65" s="98"/>
      <c r="J65" s="98"/>
      <c r="K65" s="98"/>
      <c r="L65" s="98"/>
      <c r="M65" s="98"/>
      <c r="N65" s="98"/>
      <c r="O65" s="98"/>
      <c r="P65" s="98"/>
    </row>
    <row r="66" customFormat="false" ht="33" hidden="false" customHeight="true" outlineLevel="0" collapsed="false">
      <c r="A66" s="99" t="n">
        <v>1</v>
      </c>
      <c r="B66" s="108" t="s">
        <v>219</v>
      </c>
      <c r="C66" s="108"/>
      <c r="D66" s="108"/>
      <c r="E66" s="108"/>
      <c r="F66" s="108"/>
      <c r="G66" s="108"/>
      <c r="H66" s="108"/>
      <c r="I66" s="108"/>
      <c r="J66" s="108"/>
      <c r="K66" s="108"/>
      <c r="L66" s="108"/>
      <c r="M66" s="108"/>
      <c r="N66" s="108"/>
      <c r="O66" s="108"/>
      <c r="P66" s="108"/>
    </row>
    <row r="67" customFormat="false" ht="20.25" hidden="false" customHeight="true" outlineLevel="0" collapsed="false">
      <c r="A67" s="99"/>
      <c r="B67" s="13" t="s">
        <v>210</v>
      </c>
      <c r="C67" s="13" t="s">
        <v>211</v>
      </c>
      <c r="D67" s="101" t="n">
        <v>0</v>
      </c>
      <c r="E67" s="101" t="n">
        <v>0</v>
      </c>
      <c r="F67" s="101" t="n">
        <v>0</v>
      </c>
      <c r="G67" s="101" t="n">
        <v>0</v>
      </c>
      <c r="H67" s="101" t="n">
        <v>0</v>
      </c>
      <c r="I67" s="101" t="n">
        <v>0</v>
      </c>
      <c r="J67" s="101" t="n">
        <v>0</v>
      </c>
      <c r="K67" s="101" t="n">
        <v>0</v>
      </c>
      <c r="L67" s="101" t="n">
        <v>0</v>
      </c>
      <c r="M67" s="101" t="n">
        <v>0</v>
      </c>
      <c r="N67" s="101" t="n">
        <v>0</v>
      </c>
      <c r="O67" s="101" t="n">
        <v>2</v>
      </c>
      <c r="P67" s="102"/>
    </row>
    <row r="68" customFormat="false" ht="24" hidden="false" customHeight="true" outlineLevel="0" collapsed="false">
      <c r="A68" s="99"/>
      <c r="B68" s="13" t="s">
        <v>212</v>
      </c>
      <c r="C68" s="13" t="s">
        <v>211</v>
      </c>
      <c r="D68" s="101" t="n">
        <v>0</v>
      </c>
      <c r="E68" s="101" t="n">
        <v>0</v>
      </c>
      <c r="F68" s="101" t="n">
        <v>0</v>
      </c>
      <c r="G68" s="101" t="n">
        <v>0</v>
      </c>
      <c r="H68" s="101" t="n">
        <v>0</v>
      </c>
      <c r="I68" s="101" t="n">
        <v>0</v>
      </c>
      <c r="J68" s="101" t="n">
        <v>0</v>
      </c>
      <c r="K68" s="101" t="n">
        <v>0</v>
      </c>
      <c r="L68" s="101" t="n">
        <v>0</v>
      </c>
      <c r="M68" s="101" t="n">
        <v>0</v>
      </c>
      <c r="N68" s="101" t="n">
        <v>0</v>
      </c>
      <c r="O68" s="103" t="n">
        <v>2</v>
      </c>
      <c r="P68" s="104" t="n">
        <f aca="false">O68/O67*100</f>
        <v>100</v>
      </c>
    </row>
    <row r="70" customFormat="false" ht="45.75" hidden="false" customHeight="true" outlineLevel="0" collapsed="false">
      <c r="L70" s="106" t="s">
        <v>217</v>
      </c>
      <c r="M70" s="106"/>
      <c r="N70" s="106"/>
      <c r="O70" s="106"/>
      <c r="P70" s="107" t="n">
        <f aca="false">(P68)/1</f>
        <v>100</v>
      </c>
    </row>
    <row r="1048555" customFormat="false" ht="12.75" hidden="false" customHeight="true" outlineLevel="0" collapsed="false"/>
    <row r="1048556" customFormat="false" ht="12.75" hidden="false" customHeight="true" outlineLevel="0" collapsed="false"/>
    <row r="1048557" customFormat="false" ht="12.75" hidden="false" customHeight="true" outlineLevel="0" collapsed="false"/>
    <row r="1048558" customFormat="false" ht="12.75" hidden="false" customHeight="true" outlineLevel="0" collapsed="false"/>
    <row r="1048559" customFormat="false" ht="12.75" hidden="false" customHeight="true" outlineLevel="0" collapsed="false"/>
    <row r="1048560" customFormat="false" ht="12.75" hidden="false" customHeight="true" outlineLevel="0" collapsed="false"/>
    <row r="1048561" customFormat="false" ht="12.75" hidden="false" customHeight="true" outlineLevel="0" collapsed="false"/>
    <row r="1048562" customFormat="false" ht="12.75" hidden="false" customHeight="true" outlineLevel="0" collapsed="false"/>
    <row r="1048563" customFormat="false" ht="12.75" hidden="false" customHeight="true" outlineLevel="0" collapsed="false"/>
    <row r="1048564" customFormat="false" ht="12.75" hidden="false" customHeight="true" outlineLevel="0" collapsed="false"/>
    <row r="1048565" customFormat="false" ht="12.75" hidden="false" customHeight="true" outlineLevel="0" collapsed="false"/>
    <row r="1048566" customFormat="false" ht="12.75" hidden="false" customHeight="true" outlineLevel="0" collapsed="false"/>
    <row r="1048567" customFormat="false" ht="12.75" hidden="false" customHeight="true" outlineLevel="0" collapsed="false"/>
  </sheetData>
  <mergeCells count="61">
    <mergeCell ref="A3:P3"/>
    <mergeCell ref="A4:P4"/>
    <mergeCell ref="A6:P6"/>
    <mergeCell ref="A8:A9"/>
    <mergeCell ref="B8:B9"/>
    <mergeCell ref="C8:C9"/>
    <mergeCell ref="D8:N8"/>
    <mergeCell ref="O8:O9"/>
    <mergeCell ref="P8:P9"/>
    <mergeCell ref="A11:P11"/>
    <mergeCell ref="A12:A14"/>
    <mergeCell ref="B12:P12"/>
    <mergeCell ref="A15:A17"/>
    <mergeCell ref="B15:P15"/>
    <mergeCell ref="L19:O19"/>
    <mergeCell ref="A21:P21"/>
    <mergeCell ref="A23:A24"/>
    <mergeCell ref="B23:B24"/>
    <mergeCell ref="C23:C24"/>
    <mergeCell ref="D23:N23"/>
    <mergeCell ref="O23:O24"/>
    <mergeCell ref="P23:P24"/>
    <mergeCell ref="A26:P26"/>
    <mergeCell ref="A27:A29"/>
    <mergeCell ref="B27:P27"/>
    <mergeCell ref="L31:O31"/>
    <mergeCell ref="A33:P33"/>
    <mergeCell ref="A35:A36"/>
    <mergeCell ref="B35:B36"/>
    <mergeCell ref="C35:C36"/>
    <mergeCell ref="D35:N35"/>
    <mergeCell ref="O35:O36"/>
    <mergeCell ref="P35:P36"/>
    <mergeCell ref="A38:P38"/>
    <mergeCell ref="A39:A41"/>
    <mergeCell ref="B39:P39"/>
    <mergeCell ref="A42:A44"/>
    <mergeCell ref="B42:P42"/>
    <mergeCell ref="L46:O46"/>
    <mergeCell ref="A48:P48"/>
    <mergeCell ref="A50:A51"/>
    <mergeCell ref="B50:B51"/>
    <mergeCell ref="C50:C51"/>
    <mergeCell ref="D50:N50"/>
    <mergeCell ref="O50:O51"/>
    <mergeCell ref="P50:P51"/>
    <mergeCell ref="A53:P53"/>
    <mergeCell ref="A54:A56"/>
    <mergeCell ref="B54:P54"/>
    <mergeCell ref="L58:O58"/>
    <mergeCell ref="A60:P60"/>
    <mergeCell ref="A62:A63"/>
    <mergeCell ref="B62:B63"/>
    <mergeCell ref="C62:C63"/>
    <mergeCell ref="D62:N62"/>
    <mergeCell ref="O62:O63"/>
    <mergeCell ref="P62:P63"/>
    <mergeCell ref="A65:P65"/>
    <mergeCell ref="A66:A68"/>
    <mergeCell ref="B66:P66"/>
    <mergeCell ref="L70:O70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10485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19" activeCellId="0" sqref="C19"/>
    </sheetView>
  </sheetViews>
  <sheetFormatPr defaultColWidth="8.71484375" defaultRowHeight="15" customHeight="true" zeroHeight="false" outlineLevelRow="0" outlineLevelCol="0"/>
  <cols>
    <col collapsed="false" customWidth="true" hidden="false" outlineLevel="0" max="1" min="1" style="0" width="8.15"/>
    <col collapsed="false" customWidth="true" hidden="false" outlineLevel="0" max="2" min="2" style="39" width="47.29"/>
    <col collapsed="false" customWidth="true" hidden="false" outlineLevel="0" max="3" min="3" style="0" width="19.29"/>
    <col collapsed="false" customWidth="true" hidden="false" outlineLevel="0" max="4" min="4" style="0" width="18.71"/>
    <col collapsed="false" customWidth="true" hidden="false" outlineLevel="0" max="5" min="5" style="0" width="25.14"/>
    <col collapsed="false" customWidth="true" hidden="false" outlineLevel="0" max="6" min="6" style="0" width="43.86"/>
    <col collapsed="false" customWidth="true" hidden="false" outlineLevel="0" max="7" min="7" style="0" width="28.29"/>
    <col collapsed="false" customWidth="true" hidden="false" outlineLevel="0" max="8" min="8" style="0" width="15.57"/>
    <col collapsed="false" customWidth="true" hidden="false" outlineLevel="0" max="10" min="10" style="0" width="40"/>
  </cols>
  <sheetData>
    <row r="1" customFormat="false" ht="15" hidden="false" customHeight="false" outlineLevel="0" collapsed="false">
      <c r="A1" s="3" t="s">
        <v>93</v>
      </c>
      <c r="B1" s="3"/>
      <c r="C1" s="3"/>
      <c r="D1" s="3"/>
      <c r="E1" s="3"/>
      <c r="F1" s="3"/>
      <c r="G1" s="3"/>
      <c r="H1" s="3"/>
    </row>
    <row r="2" customFormat="false" ht="17.35" hidden="false" customHeight="false" outlineLevel="0" collapsed="false">
      <c r="A2" s="9"/>
      <c r="B2" s="9"/>
      <c r="C2" s="40" t="s">
        <v>223</v>
      </c>
      <c r="D2" s="40"/>
      <c r="E2" s="40"/>
      <c r="F2" s="40"/>
      <c r="G2" s="9"/>
      <c r="H2" s="9"/>
    </row>
    <row r="3" customFormat="false" ht="15" hidden="false" customHeight="false" outlineLevel="0" collapsed="false">
      <c r="A3" s="1"/>
      <c r="B3" s="41"/>
      <c r="C3" s="1"/>
      <c r="D3" s="1"/>
      <c r="E3" s="1"/>
    </row>
    <row r="4" customFormat="false" ht="37.3" hidden="false" customHeight="false" outlineLevel="0" collapsed="false">
      <c r="A4" s="42" t="s">
        <v>95</v>
      </c>
      <c r="B4" s="43" t="s">
        <v>96</v>
      </c>
      <c r="C4" s="43" t="s">
        <v>97</v>
      </c>
      <c r="D4" s="43" t="s">
        <v>98</v>
      </c>
      <c r="E4" s="43" t="s">
        <v>99</v>
      </c>
      <c r="F4" s="43" t="s">
        <v>100</v>
      </c>
      <c r="G4" s="43" t="s">
        <v>101</v>
      </c>
      <c r="H4" s="42" t="s">
        <v>102</v>
      </c>
    </row>
    <row r="5" customFormat="false" ht="15" hidden="false" customHeight="false" outlineLevel="0" collapsed="false">
      <c r="A5" s="44" t="n">
        <v>1</v>
      </c>
      <c r="B5" s="13" t="n">
        <v>2</v>
      </c>
      <c r="C5" s="12" t="n">
        <v>3</v>
      </c>
      <c r="D5" s="12" t="n">
        <v>4</v>
      </c>
      <c r="E5" s="12" t="n">
        <v>5</v>
      </c>
      <c r="F5" s="12" t="n">
        <v>6</v>
      </c>
      <c r="G5" s="12" t="n">
        <v>7</v>
      </c>
      <c r="H5" s="44"/>
    </row>
    <row r="6" customFormat="false" ht="65.25" hidden="false" customHeight="true" outlineLevel="0" collapsed="false">
      <c r="A6" s="45" t="s">
        <v>103</v>
      </c>
      <c r="B6" s="46" t="s">
        <v>104</v>
      </c>
      <c r="C6" s="46"/>
      <c r="D6" s="46"/>
      <c r="E6" s="46"/>
      <c r="F6" s="46"/>
      <c r="G6" s="46"/>
      <c r="H6" s="44"/>
    </row>
    <row r="7" customFormat="false" ht="15" hidden="false" customHeight="true" outlineLevel="0" collapsed="false">
      <c r="A7" s="47" t="s">
        <v>105</v>
      </c>
      <c r="B7" s="48" t="s">
        <v>106</v>
      </c>
      <c r="C7" s="48"/>
      <c r="D7" s="48"/>
      <c r="E7" s="48"/>
      <c r="F7" s="48"/>
      <c r="G7" s="48"/>
      <c r="H7" s="48"/>
    </row>
    <row r="8" customFormat="false" ht="48.75" hidden="false" customHeight="true" outlineLevel="0" collapsed="false">
      <c r="A8" s="49" t="s">
        <v>107</v>
      </c>
      <c r="B8" s="42" t="s">
        <v>169</v>
      </c>
      <c r="C8" s="51" t="n">
        <v>45993</v>
      </c>
      <c r="D8" s="62" t="n">
        <v>46001</v>
      </c>
      <c r="E8" s="110" t="s">
        <v>224</v>
      </c>
      <c r="F8" s="65" t="s">
        <v>225</v>
      </c>
      <c r="G8" s="54"/>
      <c r="H8" s="31" t="s">
        <v>111</v>
      </c>
    </row>
    <row r="9" customFormat="false" ht="37.3" hidden="false" customHeight="false" outlineLevel="0" collapsed="false">
      <c r="A9" s="49" t="s">
        <v>112</v>
      </c>
      <c r="B9" s="42" t="s">
        <v>226</v>
      </c>
      <c r="C9" s="51" t="n">
        <v>46017</v>
      </c>
      <c r="D9" s="62" t="n">
        <v>46006</v>
      </c>
      <c r="E9" s="110"/>
      <c r="F9" s="65" t="s">
        <v>227</v>
      </c>
      <c r="G9" s="54"/>
      <c r="H9" s="31" t="s">
        <v>111</v>
      </c>
    </row>
    <row r="10" customFormat="false" ht="49.25" hidden="false" customHeight="false" outlineLevel="0" collapsed="false">
      <c r="A10" s="49" t="s">
        <v>115</v>
      </c>
      <c r="B10" s="91" t="s">
        <v>228</v>
      </c>
      <c r="C10" s="51" t="n">
        <v>46020</v>
      </c>
      <c r="D10" s="76" t="n">
        <v>46017</v>
      </c>
      <c r="E10" s="110"/>
      <c r="F10" s="42" t="s">
        <v>229</v>
      </c>
      <c r="G10" s="54"/>
      <c r="H10" s="31" t="s">
        <v>111</v>
      </c>
    </row>
    <row r="11" customFormat="false" ht="52.2" hidden="false" customHeight="false" outlineLevel="0" collapsed="false">
      <c r="A11" s="49" t="s">
        <v>118</v>
      </c>
      <c r="B11" s="42" t="s">
        <v>176</v>
      </c>
      <c r="C11" s="51" t="n">
        <v>46022</v>
      </c>
      <c r="D11" s="76" t="n">
        <v>46006</v>
      </c>
      <c r="E11" s="110"/>
      <c r="F11" s="42" t="s">
        <v>230</v>
      </c>
      <c r="G11" s="54"/>
      <c r="H11" s="31" t="s">
        <v>111</v>
      </c>
    </row>
    <row r="12" customFormat="false" ht="37.5" hidden="false" customHeight="true" outlineLevel="0" collapsed="false">
      <c r="A12" s="1"/>
      <c r="B12" s="41"/>
      <c r="C12" s="1"/>
      <c r="D12" s="1"/>
      <c r="E12" s="1"/>
      <c r="G12" s="111" t="s">
        <v>160</v>
      </c>
      <c r="H12" s="112" t="n">
        <f aca="false">4/4*100</f>
        <v>100</v>
      </c>
    </row>
    <row r="13" customFormat="false" ht="35.05" hidden="false" customHeight="false" outlineLevel="0" collapsed="false">
      <c r="A13" s="1"/>
      <c r="B13" s="41"/>
      <c r="C13" s="1"/>
      <c r="D13" s="1"/>
      <c r="E13" s="1"/>
      <c r="J13" s="107" t="s">
        <v>231</v>
      </c>
    </row>
    <row r="15" customFormat="false" ht="37.3" hidden="false" customHeight="false" outlineLevel="0" collapsed="false">
      <c r="A15" s="43" t="s">
        <v>95</v>
      </c>
      <c r="B15" s="43" t="s">
        <v>96</v>
      </c>
      <c r="C15" s="43" t="s">
        <v>97</v>
      </c>
      <c r="D15" s="43" t="s">
        <v>98</v>
      </c>
      <c r="E15" s="43" t="s">
        <v>99</v>
      </c>
      <c r="F15" s="43" t="s">
        <v>100</v>
      </c>
      <c r="G15" s="43" t="s">
        <v>101</v>
      </c>
      <c r="H15" s="43" t="s">
        <v>102</v>
      </c>
      <c r="I15" s="113"/>
      <c r="J15" s="113"/>
    </row>
    <row r="16" customFormat="false" ht="15" hidden="false" customHeight="true" outlineLevel="0" collapsed="false">
      <c r="A16" s="70" t="n">
        <v>1</v>
      </c>
      <c r="B16" s="8" t="n">
        <v>2</v>
      </c>
      <c r="C16" s="7" t="n">
        <v>3</v>
      </c>
      <c r="D16" s="7" t="n">
        <v>4</v>
      </c>
      <c r="E16" s="7" t="n">
        <v>5</v>
      </c>
      <c r="F16" s="7" t="n">
        <v>6</v>
      </c>
      <c r="G16" s="7" t="n">
        <v>7</v>
      </c>
      <c r="H16" s="70"/>
      <c r="I16" s="71"/>
      <c r="J16" s="71"/>
    </row>
    <row r="17" customFormat="false" ht="51.75" hidden="false" customHeight="true" outlineLevel="0" collapsed="false">
      <c r="A17" s="45" t="s">
        <v>103</v>
      </c>
      <c r="B17" s="46" t="s">
        <v>104</v>
      </c>
      <c r="C17" s="46"/>
      <c r="D17" s="46"/>
      <c r="E17" s="46"/>
      <c r="F17" s="46"/>
      <c r="G17" s="46"/>
      <c r="H17" s="44"/>
    </row>
    <row r="18" customFormat="false" ht="15" hidden="false" customHeight="true" outlineLevel="0" collapsed="false">
      <c r="A18" s="47" t="s">
        <v>105</v>
      </c>
      <c r="B18" s="48" t="s">
        <v>106</v>
      </c>
      <c r="C18" s="48"/>
      <c r="D18" s="48"/>
      <c r="E18" s="48"/>
      <c r="F18" s="48"/>
      <c r="G18" s="48"/>
      <c r="H18" s="48"/>
    </row>
    <row r="19" customFormat="false" ht="66.75" hidden="false" customHeight="true" outlineLevel="0" collapsed="false">
      <c r="A19" s="49" t="s">
        <v>107</v>
      </c>
      <c r="B19" s="42" t="s">
        <v>169</v>
      </c>
      <c r="C19" s="51" t="n">
        <v>45993</v>
      </c>
      <c r="D19" s="62" t="n">
        <v>46001</v>
      </c>
      <c r="E19" s="110" t="s">
        <v>232</v>
      </c>
      <c r="F19" s="65" t="s">
        <v>233</v>
      </c>
      <c r="G19" s="54"/>
      <c r="H19" s="31" t="s">
        <v>111</v>
      </c>
    </row>
    <row r="20" customFormat="false" ht="49.25" hidden="false" customHeight="false" outlineLevel="0" collapsed="false">
      <c r="A20" s="49" t="s">
        <v>112</v>
      </c>
      <c r="B20" s="42" t="s">
        <v>172</v>
      </c>
      <c r="C20" s="51" t="n">
        <v>46017</v>
      </c>
      <c r="D20" s="62" t="n">
        <v>46006</v>
      </c>
      <c r="E20" s="110"/>
      <c r="F20" s="65" t="s">
        <v>234</v>
      </c>
      <c r="G20" s="54"/>
      <c r="H20" s="31" t="s">
        <v>111</v>
      </c>
    </row>
    <row r="21" customFormat="false" ht="49.25" hidden="false" customHeight="false" outlineLevel="0" collapsed="false">
      <c r="A21" s="49" t="s">
        <v>115</v>
      </c>
      <c r="B21" s="91" t="s">
        <v>174</v>
      </c>
      <c r="C21" s="51" t="n">
        <v>46020</v>
      </c>
      <c r="D21" s="76" t="n">
        <v>46020</v>
      </c>
      <c r="E21" s="110"/>
      <c r="F21" s="42" t="s">
        <v>235</v>
      </c>
      <c r="G21" s="54"/>
      <c r="H21" s="31" t="s">
        <v>111</v>
      </c>
    </row>
    <row r="22" customFormat="false" ht="54.75" hidden="false" customHeight="true" outlineLevel="0" collapsed="false">
      <c r="A22" s="49" t="s">
        <v>118</v>
      </c>
      <c r="B22" s="42" t="s">
        <v>176</v>
      </c>
      <c r="C22" s="51" t="n">
        <v>46022</v>
      </c>
      <c r="D22" s="76" t="n">
        <v>46006</v>
      </c>
      <c r="E22" s="110"/>
      <c r="F22" s="42" t="s">
        <v>236</v>
      </c>
      <c r="G22" s="54"/>
      <c r="H22" s="31" t="s">
        <v>111</v>
      </c>
      <c r="J22" s="39"/>
    </row>
    <row r="23" customFormat="false" ht="35.05" hidden="false" customHeight="false" outlineLevel="0" collapsed="false">
      <c r="G23" s="111" t="s">
        <v>139</v>
      </c>
      <c r="H23" s="112" t="n">
        <f aca="false">4/4*100</f>
        <v>100</v>
      </c>
      <c r="J23" s="107" t="s">
        <v>231</v>
      </c>
    </row>
    <row r="1048515" customFormat="false" ht="12.75" hidden="false" customHeight="true" outlineLevel="0" collapsed="false"/>
    <row r="1048516" customFormat="false" ht="12.75" hidden="false" customHeight="true" outlineLevel="0" collapsed="false"/>
    <row r="1048517" customFormat="false" ht="12.75" hidden="false" customHeight="true" outlineLevel="0" collapsed="false"/>
    <row r="1048518" customFormat="false" ht="12.75" hidden="false" customHeight="true" outlineLevel="0" collapsed="false"/>
    <row r="1048519" customFormat="false" ht="12.75" hidden="false" customHeight="true" outlineLevel="0" collapsed="false"/>
    <row r="1048520" customFormat="false" ht="12.75" hidden="false" customHeight="true" outlineLevel="0" collapsed="false"/>
    <row r="1048521" customFormat="false" ht="12.75" hidden="false" customHeight="true" outlineLevel="0" collapsed="false"/>
    <row r="1048522" customFormat="false" ht="12.75" hidden="false" customHeight="true" outlineLevel="0" collapsed="false"/>
    <row r="1048523" customFormat="false" ht="12.75" hidden="false" customHeight="true" outlineLevel="0" collapsed="false"/>
    <row r="1048524" customFormat="false" ht="12.75" hidden="false" customHeight="true" outlineLevel="0" collapsed="false"/>
    <row r="1048525" customFormat="false" ht="12.75" hidden="false" customHeight="true" outlineLevel="0" collapsed="false"/>
    <row r="1048526" customFormat="false" ht="12.75" hidden="false" customHeight="true" outlineLevel="0" collapsed="false"/>
    <row r="1048527" customFormat="false" ht="12.75" hidden="false" customHeight="true" outlineLevel="0" collapsed="false"/>
    <row r="1048528" customFormat="false" ht="12.75" hidden="false" customHeight="true" outlineLevel="0" collapsed="false"/>
    <row r="1048529" customFormat="false" ht="12.75" hidden="false" customHeight="true" outlineLevel="0" collapsed="false"/>
    <row r="1048530" customFormat="false" ht="12.75" hidden="false" customHeight="true" outlineLevel="0" collapsed="false"/>
    <row r="1048531" customFormat="false" ht="12.75" hidden="false" customHeight="true" outlineLevel="0" collapsed="false"/>
    <row r="1048532" customFormat="false" ht="12.75" hidden="false" customHeight="true" outlineLevel="0" collapsed="false"/>
    <row r="1048533" customFormat="false" ht="12.75" hidden="false" customHeight="true" outlineLevel="0" collapsed="false"/>
    <row r="1048534" customFormat="false" ht="12.75" hidden="false" customHeight="true" outlineLevel="0" collapsed="false"/>
    <row r="1048535" customFormat="false" ht="12.75" hidden="false" customHeight="true" outlineLevel="0" collapsed="false"/>
    <row r="1048536" customFormat="false" ht="12.75" hidden="false" customHeight="true" outlineLevel="0" collapsed="false"/>
    <row r="1048537" customFormat="false" ht="12.75" hidden="false" customHeight="true" outlineLevel="0" collapsed="false"/>
    <row r="1048538" customFormat="false" ht="12.75" hidden="false" customHeight="true" outlineLevel="0" collapsed="false"/>
    <row r="1048539" customFormat="false" ht="12.75" hidden="false" customHeight="true" outlineLevel="0" collapsed="false"/>
    <row r="1048540" customFormat="false" ht="12.75" hidden="false" customHeight="true" outlineLevel="0" collapsed="false"/>
    <row r="1048541" customFormat="false" ht="12.75" hidden="false" customHeight="true" outlineLevel="0" collapsed="false"/>
    <row r="1048542" customFormat="false" ht="12.75" hidden="false" customHeight="true" outlineLevel="0" collapsed="false"/>
    <row r="1048543" customFormat="false" ht="12.75" hidden="false" customHeight="true" outlineLevel="0" collapsed="false"/>
    <row r="1048544" customFormat="false" ht="12.75" hidden="false" customHeight="true" outlineLevel="0" collapsed="false"/>
    <row r="1048545" customFormat="false" ht="12.75" hidden="false" customHeight="true" outlineLevel="0" collapsed="false"/>
    <row r="1048546" customFormat="false" ht="12.75" hidden="false" customHeight="true" outlineLevel="0" collapsed="false"/>
    <row r="1048547" customFormat="false" ht="12.75" hidden="false" customHeight="true" outlineLevel="0" collapsed="false"/>
    <row r="1048548" customFormat="false" ht="12.75" hidden="false" customHeight="true" outlineLevel="0" collapsed="false"/>
    <row r="1048549" customFormat="false" ht="12.75" hidden="false" customHeight="true" outlineLevel="0" collapsed="false"/>
    <row r="1048550" customFormat="false" ht="12.75" hidden="false" customHeight="true" outlineLevel="0" collapsed="false"/>
    <row r="1048551" customFormat="false" ht="12.75" hidden="false" customHeight="true" outlineLevel="0" collapsed="false"/>
    <row r="1048552" customFormat="false" ht="12.75" hidden="false" customHeight="true" outlineLevel="0" collapsed="false"/>
    <row r="1048553" customFormat="false" ht="12.75" hidden="false" customHeight="true" outlineLevel="0" collapsed="false"/>
    <row r="1048554" customFormat="false" ht="12.75" hidden="false" customHeight="true" outlineLevel="0" collapsed="false"/>
    <row r="1048555" customFormat="false" ht="12.75" hidden="false" customHeight="true" outlineLevel="0" collapsed="false"/>
    <row r="1048556" customFormat="false" ht="12.75" hidden="false" customHeight="true" outlineLevel="0" collapsed="false"/>
    <row r="1048557" customFormat="false" ht="12.75" hidden="false" customHeight="true" outlineLevel="0" collapsed="false"/>
    <row r="1048558" customFormat="false" ht="12.75" hidden="false" customHeight="true" outlineLevel="0" collapsed="false"/>
    <row r="1048559" customFormat="false" ht="12.75" hidden="false" customHeight="true" outlineLevel="0" collapsed="false"/>
    <row r="1048560" customFormat="false" ht="12.75" hidden="false" customHeight="true" outlineLevel="0" collapsed="false"/>
    <row r="1048561" customFormat="false" ht="12.75" hidden="false" customHeight="true" outlineLevel="0" collapsed="false"/>
    <row r="1048562" customFormat="false" ht="12.75" hidden="false" customHeight="true" outlineLevel="0" collapsed="false"/>
    <row r="1048563" customFormat="false" ht="12.75" hidden="false" customHeight="true" outlineLevel="0" collapsed="false"/>
    <row r="1048564" customFormat="false" ht="12.75" hidden="false" customHeight="true" outlineLevel="0" collapsed="false"/>
    <row r="1048565" customFormat="false" ht="12.75" hidden="false" customHeight="true" outlineLevel="0" collapsed="false"/>
    <row r="1048566" customFormat="false" ht="12.75" hidden="false" customHeight="true" outlineLevel="0" collapsed="false"/>
    <row r="1048567" customFormat="false" ht="12.75" hidden="false" customHeight="true" outlineLevel="0" collapsed="false"/>
    <row r="1048568" customFormat="false" ht="12.75" hidden="false" customHeight="true" outlineLevel="0" collapsed="false"/>
    <row r="1048569" customFormat="false" ht="12.75" hidden="false" customHeight="true" outlineLevel="0" collapsed="false"/>
    <row r="1048570" customFormat="false" ht="12.75" hidden="false" customHeight="true" outlineLevel="0" collapsed="false"/>
    <row r="1048571" customFormat="false" ht="12.75" hidden="false" customHeight="true" outlineLevel="0" collapsed="false"/>
    <row r="1048572" customFormat="false" ht="12.75" hidden="false" customHeight="true" outlineLevel="0" collapsed="false"/>
    <row r="1048573" customFormat="false" ht="12.75" hidden="false" customHeight="true" outlineLevel="0" collapsed="false"/>
    <row r="1048574" customFormat="false" ht="12.75" hidden="false" customHeight="true" outlineLevel="0" collapsed="false"/>
    <row r="1048575" customFormat="false" ht="12.75" hidden="false" customHeight="true" outlineLevel="0" collapsed="false"/>
    <row r="1048576" customFormat="false" ht="12.75" hidden="false" customHeight="true" outlineLevel="0" collapsed="false"/>
  </sheetData>
  <mergeCells count="8">
    <mergeCell ref="A1:H1"/>
    <mergeCell ref="C2:F2"/>
    <mergeCell ref="B6:G6"/>
    <mergeCell ref="B7:H7"/>
    <mergeCell ref="E8:E11"/>
    <mergeCell ref="B17:G17"/>
    <mergeCell ref="B18:H18"/>
    <mergeCell ref="E19:E22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3:P1048514"/>
  <sheetViews>
    <sheetView showFormulas="false" showGridLines="true" showRowColHeaders="true" showZeros="true" rightToLeft="false" tabSelected="false" showOutlineSymbols="true" defaultGridColor="true" view="normal" topLeftCell="A7" colorId="64" zoomScale="100" zoomScaleNormal="100" zoomScalePageLayoutView="100" workbookViewId="0">
      <selection pane="topLeft" activeCell="B13" activeCellId="0" sqref="B13"/>
    </sheetView>
  </sheetViews>
  <sheetFormatPr defaultColWidth="9.1484375" defaultRowHeight="15" customHeight="true" zeroHeight="false" outlineLevelRow="0" outlineLevelCol="0"/>
  <cols>
    <col collapsed="false" customWidth="false" hidden="false" outlineLevel="0" max="1" min="1" style="39" width="9.14"/>
    <col collapsed="false" customWidth="true" hidden="false" outlineLevel="0" max="2" min="2" style="39" width="19.86"/>
    <col collapsed="false" customWidth="true" hidden="false" outlineLevel="0" max="3" min="3" style="39" width="11.43"/>
    <col collapsed="false" customWidth="false" hidden="false" outlineLevel="0" max="15" min="4" style="39" width="9.14"/>
    <col collapsed="false" customWidth="true" hidden="false" outlineLevel="0" max="16" min="16" style="39" width="12.42"/>
  </cols>
  <sheetData>
    <row r="3" customFormat="false" ht="15" hidden="false" customHeight="true" outlineLevel="0" collapsed="false">
      <c r="A3" s="94" t="s">
        <v>189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</row>
    <row r="4" customFormat="false" ht="15.75" hidden="false" customHeight="true" outlineLevel="0" collapsed="false">
      <c r="A4" s="95" t="s">
        <v>237</v>
      </c>
      <c r="B4" s="95"/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</row>
    <row r="5" customFormat="false" ht="15" hidden="false" customHeight="false" outlineLevel="0" collapsed="false">
      <c r="A5" s="41"/>
      <c r="B5" s="41"/>
      <c r="C5" s="41"/>
      <c r="D5" s="41"/>
    </row>
    <row r="7" customFormat="false" ht="15" hidden="false" customHeight="true" outlineLevel="0" collapsed="false">
      <c r="A7" s="94" t="s">
        <v>191</v>
      </c>
      <c r="B7" s="94"/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</row>
    <row r="8" customFormat="false" ht="15" hidden="false" customHeight="true" outlineLevel="0" collapsed="false">
      <c r="A8" s="41"/>
      <c r="B8" s="41"/>
      <c r="C8" s="41"/>
      <c r="D8" s="41"/>
    </row>
    <row r="9" customFormat="false" ht="15" hidden="false" customHeight="true" outlineLevel="0" collapsed="false">
      <c r="A9" s="8" t="s">
        <v>75</v>
      </c>
      <c r="B9" s="8" t="s">
        <v>192</v>
      </c>
      <c r="C9" s="8" t="s">
        <v>193</v>
      </c>
      <c r="D9" s="8" t="s">
        <v>194</v>
      </c>
      <c r="E9" s="8"/>
      <c r="F9" s="8"/>
      <c r="G9" s="8"/>
      <c r="H9" s="8"/>
      <c r="I9" s="8"/>
      <c r="J9" s="8"/>
      <c r="K9" s="8"/>
      <c r="L9" s="8"/>
      <c r="M9" s="8"/>
      <c r="N9" s="8"/>
      <c r="O9" s="8" t="s">
        <v>195</v>
      </c>
      <c r="P9" s="96" t="s">
        <v>196</v>
      </c>
    </row>
    <row r="10" customFormat="false" ht="25.35" hidden="false" customHeight="true" outlineLevel="0" collapsed="false">
      <c r="A10" s="8"/>
      <c r="B10" s="8"/>
      <c r="C10" s="8"/>
      <c r="D10" s="13" t="s">
        <v>197</v>
      </c>
      <c r="E10" s="13" t="s">
        <v>198</v>
      </c>
      <c r="F10" s="13" t="s">
        <v>199</v>
      </c>
      <c r="G10" s="13" t="s">
        <v>200</v>
      </c>
      <c r="H10" s="13" t="s">
        <v>201</v>
      </c>
      <c r="I10" s="13" t="s">
        <v>202</v>
      </c>
      <c r="J10" s="13" t="s">
        <v>203</v>
      </c>
      <c r="K10" s="13" t="s">
        <v>204</v>
      </c>
      <c r="L10" s="13" t="s">
        <v>205</v>
      </c>
      <c r="M10" s="13" t="s">
        <v>206</v>
      </c>
      <c r="N10" s="13" t="s">
        <v>207</v>
      </c>
      <c r="O10" s="8"/>
      <c r="P10" s="96"/>
    </row>
    <row r="11" customFormat="false" ht="15" hidden="false" customHeight="true" outlineLevel="0" collapsed="false">
      <c r="A11" s="97" t="n">
        <v>1</v>
      </c>
      <c r="B11" s="8" t="n">
        <v>2</v>
      </c>
      <c r="C11" s="8" t="n">
        <v>3</v>
      </c>
      <c r="D11" s="8" t="n">
        <v>4</v>
      </c>
      <c r="E11" s="97" t="n">
        <v>5</v>
      </c>
      <c r="F11" s="97" t="n">
        <v>6</v>
      </c>
      <c r="G11" s="97" t="n">
        <v>7</v>
      </c>
      <c r="H11" s="97" t="n">
        <v>8</v>
      </c>
      <c r="I11" s="97" t="n">
        <v>9</v>
      </c>
      <c r="J11" s="97" t="n">
        <v>10</v>
      </c>
      <c r="K11" s="97" t="n">
        <v>11</v>
      </c>
      <c r="L11" s="97" t="n">
        <v>12</v>
      </c>
      <c r="M11" s="97" t="n">
        <v>13</v>
      </c>
      <c r="N11" s="97" t="n">
        <v>14</v>
      </c>
      <c r="O11" s="97" t="n">
        <v>15</v>
      </c>
      <c r="P11" s="97"/>
    </row>
    <row r="12" customFormat="false" ht="15" hidden="false" customHeight="false" outlineLevel="0" collapsed="false">
      <c r="A12" s="98" t="s">
        <v>238</v>
      </c>
      <c r="B12" s="98"/>
      <c r="C12" s="98"/>
      <c r="D12" s="98"/>
      <c r="E12" s="98"/>
      <c r="F12" s="98"/>
      <c r="G12" s="98"/>
      <c r="H12" s="98"/>
      <c r="I12" s="98"/>
      <c r="J12" s="98"/>
      <c r="K12" s="98"/>
      <c r="L12" s="98"/>
      <c r="M12" s="98"/>
      <c r="N12" s="98"/>
      <c r="O12" s="98"/>
      <c r="P12" s="98"/>
    </row>
    <row r="13" customFormat="false" ht="24.75" hidden="false" customHeight="true" outlineLevel="0" collapsed="false">
      <c r="A13" s="99" t="n">
        <v>1</v>
      </c>
      <c r="B13" s="109" t="s">
        <v>239</v>
      </c>
      <c r="C13" s="109"/>
      <c r="D13" s="109"/>
      <c r="E13" s="109"/>
      <c r="F13" s="109"/>
      <c r="G13" s="109"/>
      <c r="H13" s="109"/>
      <c r="I13" s="109"/>
      <c r="J13" s="109"/>
      <c r="K13" s="109"/>
      <c r="L13" s="109"/>
      <c r="M13" s="109"/>
      <c r="N13" s="109"/>
      <c r="O13" s="109"/>
      <c r="P13" s="109"/>
    </row>
    <row r="14" customFormat="false" ht="15" hidden="false" customHeight="true" outlineLevel="0" collapsed="false">
      <c r="A14" s="99"/>
      <c r="B14" s="13" t="s">
        <v>210</v>
      </c>
      <c r="C14" s="13" t="s">
        <v>211</v>
      </c>
      <c r="D14" s="101" t="n">
        <v>0</v>
      </c>
      <c r="E14" s="101" t="n">
        <v>0</v>
      </c>
      <c r="F14" s="101" t="n">
        <v>0</v>
      </c>
      <c r="G14" s="101" t="n">
        <v>0</v>
      </c>
      <c r="H14" s="101" t="n">
        <v>0</v>
      </c>
      <c r="I14" s="101" t="n">
        <v>0</v>
      </c>
      <c r="J14" s="101" t="n">
        <v>0</v>
      </c>
      <c r="K14" s="101" t="n">
        <v>0</v>
      </c>
      <c r="L14" s="101" t="n">
        <v>0</v>
      </c>
      <c r="M14" s="101" t="n">
        <v>0</v>
      </c>
      <c r="N14" s="101" t="n">
        <v>0</v>
      </c>
      <c r="O14" s="101" t="n">
        <v>1</v>
      </c>
      <c r="P14" s="102"/>
    </row>
    <row r="15" customFormat="false" ht="15" hidden="false" customHeight="true" outlineLevel="0" collapsed="false">
      <c r="A15" s="99"/>
      <c r="B15" s="13" t="s">
        <v>212</v>
      </c>
      <c r="C15" s="13" t="s">
        <v>211</v>
      </c>
      <c r="D15" s="101" t="n">
        <v>0</v>
      </c>
      <c r="E15" s="101" t="n">
        <v>0</v>
      </c>
      <c r="F15" s="101" t="n">
        <v>0</v>
      </c>
      <c r="G15" s="101" t="n">
        <v>0</v>
      </c>
      <c r="H15" s="101" t="n">
        <v>0</v>
      </c>
      <c r="I15" s="101" t="n">
        <v>0</v>
      </c>
      <c r="J15" s="101" t="n">
        <v>0</v>
      </c>
      <c r="K15" s="101" t="n">
        <v>0</v>
      </c>
      <c r="L15" s="101" t="n">
        <v>0</v>
      </c>
      <c r="M15" s="101" t="n">
        <v>0</v>
      </c>
      <c r="N15" s="101" t="n">
        <v>0</v>
      </c>
      <c r="O15" s="103" t="n">
        <v>1</v>
      </c>
      <c r="P15" s="104" t="n">
        <f aca="false">O15/O14*100</f>
        <v>100</v>
      </c>
    </row>
    <row r="17" customFormat="false" ht="34.5" hidden="false" customHeight="true" outlineLevel="0" collapsed="false">
      <c r="L17" s="106" t="s">
        <v>217</v>
      </c>
      <c r="M17" s="106"/>
      <c r="N17" s="106"/>
      <c r="O17" s="106"/>
      <c r="P17" s="107" t="n">
        <f aca="false">(P15)/1</f>
        <v>100</v>
      </c>
    </row>
    <row r="19" customFormat="false" ht="15" hidden="false" customHeight="true" outlineLevel="0" collapsed="false">
      <c r="A19" s="94" t="s">
        <v>191</v>
      </c>
      <c r="B19" s="94"/>
      <c r="C19" s="94"/>
      <c r="D19" s="94"/>
      <c r="E19" s="94"/>
      <c r="F19" s="94"/>
      <c r="G19" s="94"/>
      <c r="H19" s="94"/>
      <c r="I19" s="94"/>
      <c r="J19" s="94"/>
      <c r="K19" s="94"/>
      <c r="L19" s="94"/>
      <c r="M19" s="94"/>
      <c r="N19" s="94"/>
      <c r="O19" s="94"/>
      <c r="P19" s="94"/>
    </row>
    <row r="20" customFormat="false" ht="15" hidden="false" customHeight="true" outlineLevel="0" collapsed="false">
      <c r="A20" s="41"/>
      <c r="B20" s="41"/>
      <c r="C20" s="41"/>
      <c r="D20" s="41"/>
    </row>
    <row r="21" customFormat="false" ht="27" hidden="false" customHeight="true" outlineLevel="0" collapsed="false">
      <c r="A21" s="8" t="s">
        <v>75</v>
      </c>
      <c r="B21" s="8" t="s">
        <v>192</v>
      </c>
      <c r="C21" s="8" t="s">
        <v>193</v>
      </c>
      <c r="D21" s="8" t="s">
        <v>194</v>
      </c>
      <c r="E21" s="8"/>
      <c r="F21" s="8"/>
      <c r="G21" s="8"/>
      <c r="H21" s="8"/>
      <c r="I21" s="8"/>
      <c r="J21" s="8"/>
      <c r="K21" s="8"/>
      <c r="L21" s="8"/>
      <c r="M21" s="8"/>
      <c r="N21" s="8"/>
      <c r="O21" s="8" t="s">
        <v>195</v>
      </c>
      <c r="P21" s="96" t="s">
        <v>196</v>
      </c>
    </row>
    <row r="22" customFormat="false" ht="15" hidden="false" customHeight="false" outlineLevel="0" collapsed="false">
      <c r="A22" s="8"/>
      <c r="B22" s="8"/>
      <c r="C22" s="8"/>
      <c r="D22" s="13" t="s">
        <v>197</v>
      </c>
      <c r="E22" s="13" t="s">
        <v>198</v>
      </c>
      <c r="F22" s="13" t="s">
        <v>199</v>
      </c>
      <c r="G22" s="13" t="s">
        <v>200</v>
      </c>
      <c r="H22" s="13" t="s">
        <v>201</v>
      </c>
      <c r="I22" s="13" t="s">
        <v>202</v>
      </c>
      <c r="J22" s="13" t="s">
        <v>203</v>
      </c>
      <c r="K22" s="13" t="s">
        <v>204</v>
      </c>
      <c r="L22" s="13" t="s">
        <v>205</v>
      </c>
      <c r="M22" s="13" t="s">
        <v>206</v>
      </c>
      <c r="N22" s="13" t="s">
        <v>207</v>
      </c>
      <c r="O22" s="8"/>
      <c r="P22" s="96"/>
    </row>
    <row r="23" customFormat="false" ht="15" hidden="false" customHeight="true" outlineLevel="0" collapsed="false">
      <c r="A23" s="97" t="n">
        <v>1</v>
      </c>
      <c r="B23" s="8" t="n">
        <v>2</v>
      </c>
      <c r="C23" s="8" t="n">
        <v>3</v>
      </c>
      <c r="D23" s="8" t="n">
        <v>4</v>
      </c>
      <c r="E23" s="97" t="n">
        <v>5</v>
      </c>
      <c r="F23" s="97" t="n">
        <v>6</v>
      </c>
      <c r="G23" s="97" t="n">
        <v>7</v>
      </c>
      <c r="H23" s="97" t="n">
        <v>8</v>
      </c>
      <c r="I23" s="97" t="n">
        <v>9</v>
      </c>
      <c r="J23" s="97" t="n">
        <v>10</v>
      </c>
      <c r="K23" s="97" t="n">
        <v>11</v>
      </c>
      <c r="L23" s="97" t="n">
        <v>12</v>
      </c>
      <c r="M23" s="97" t="n">
        <v>13</v>
      </c>
      <c r="N23" s="97" t="n">
        <v>14</v>
      </c>
      <c r="O23" s="97" t="n">
        <v>15</v>
      </c>
      <c r="P23" s="97"/>
    </row>
    <row r="24" customFormat="false" ht="15" hidden="false" customHeight="true" outlineLevel="0" collapsed="false">
      <c r="A24" s="98" t="s">
        <v>240</v>
      </c>
      <c r="B24" s="98"/>
      <c r="C24" s="98"/>
      <c r="D24" s="98"/>
      <c r="E24" s="98"/>
      <c r="F24" s="98"/>
      <c r="G24" s="98"/>
      <c r="H24" s="98"/>
      <c r="I24" s="98"/>
      <c r="J24" s="98"/>
      <c r="K24" s="98"/>
      <c r="L24" s="98"/>
      <c r="M24" s="98"/>
      <c r="N24" s="98"/>
      <c r="O24" s="98"/>
      <c r="P24" s="98"/>
    </row>
    <row r="25" customFormat="false" ht="24.75" hidden="false" customHeight="true" outlineLevel="0" collapsed="false">
      <c r="A25" s="99" t="n">
        <v>1</v>
      </c>
      <c r="B25" s="108" t="s">
        <v>219</v>
      </c>
      <c r="C25" s="108"/>
      <c r="D25" s="108"/>
      <c r="E25" s="108"/>
      <c r="F25" s="108"/>
      <c r="G25" s="108"/>
      <c r="H25" s="108"/>
      <c r="I25" s="108"/>
      <c r="J25" s="108"/>
      <c r="K25" s="108"/>
      <c r="L25" s="108"/>
      <c r="M25" s="108"/>
      <c r="N25" s="108"/>
      <c r="O25" s="108"/>
      <c r="P25" s="108"/>
    </row>
    <row r="26" customFormat="false" ht="15" hidden="false" customHeight="true" outlineLevel="0" collapsed="false">
      <c r="A26" s="99"/>
      <c r="B26" s="13" t="s">
        <v>210</v>
      </c>
      <c r="C26" s="13" t="s">
        <v>211</v>
      </c>
      <c r="D26" s="101" t="n">
        <v>0</v>
      </c>
      <c r="E26" s="101" t="n">
        <v>0</v>
      </c>
      <c r="F26" s="101" t="n">
        <v>0</v>
      </c>
      <c r="G26" s="101" t="n">
        <v>0</v>
      </c>
      <c r="H26" s="101" t="n">
        <v>0</v>
      </c>
      <c r="I26" s="101" t="n">
        <v>0</v>
      </c>
      <c r="J26" s="101" t="n">
        <v>0</v>
      </c>
      <c r="K26" s="101" t="n">
        <v>0</v>
      </c>
      <c r="L26" s="101" t="n">
        <v>0</v>
      </c>
      <c r="M26" s="101" t="n">
        <v>0</v>
      </c>
      <c r="N26" s="101" t="n">
        <v>0</v>
      </c>
      <c r="O26" s="101" t="n">
        <v>1</v>
      </c>
      <c r="P26" s="102"/>
    </row>
    <row r="27" customFormat="false" ht="15" hidden="false" customHeight="true" outlineLevel="0" collapsed="false">
      <c r="A27" s="99"/>
      <c r="B27" s="13" t="s">
        <v>212</v>
      </c>
      <c r="C27" s="13" t="s">
        <v>211</v>
      </c>
      <c r="D27" s="101" t="n">
        <v>0</v>
      </c>
      <c r="E27" s="101" t="n">
        <v>0</v>
      </c>
      <c r="F27" s="101" t="n">
        <v>0</v>
      </c>
      <c r="G27" s="101" t="n">
        <v>0</v>
      </c>
      <c r="H27" s="101" t="n">
        <v>0</v>
      </c>
      <c r="I27" s="101" t="n">
        <v>0</v>
      </c>
      <c r="J27" s="101" t="n">
        <v>0</v>
      </c>
      <c r="K27" s="101" t="n">
        <v>0</v>
      </c>
      <c r="L27" s="101" t="n">
        <v>0</v>
      </c>
      <c r="M27" s="101" t="n">
        <v>0</v>
      </c>
      <c r="N27" s="101" t="n">
        <v>0</v>
      </c>
      <c r="O27" s="103" t="n">
        <v>1</v>
      </c>
      <c r="P27" s="104" t="n">
        <f aca="false">O27/O26*100</f>
        <v>100</v>
      </c>
    </row>
    <row r="29" customFormat="false" ht="34.5" hidden="false" customHeight="true" outlineLevel="0" collapsed="false">
      <c r="L29" s="106" t="s">
        <v>217</v>
      </c>
      <c r="M29" s="106"/>
      <c r="N29" s="106"/>
      <c r="O29" s="106"/>
      <c r="P29" s="107" t="n">
        <f aca="false">(P27)/1</f>
        <v>100</v>
      </c>
    </row>
    <row r="1048514" customFormat="false" ht="12.75" hidden="false" customHeight="true" outlineLevel="0" collapsed="false"/>
    <row r="1048515" customFormat="false" ht="12.75" hidden="false" customHeight="true" outlineLevel="0" collapsed="false"/>
    <row r="1048516" customFormat="false" ht="12.75" hidden="false" customHeight="true" outlineLevel="0" collapsed="false"/>
    <row r="1048517" customFormat="false" ht="12.75" hidden="false" customHeight="true" outlineLevel="0" collapsed="false"/>
    <row r="1048518" customFormat="false" ht="12.75" hidden="false" customHeight="true" outlineLevel="0" collapsed="false"/>
    <row r="1048519" customFormat="false" ht="12.75" hidden="false" customHeight="true" outlineLevel="0" collapsed="false"/>
    <row r="1048520" customFormat="false" ht="12.75" hidden="false" customHeight="true" outlineLevel="0" collapsed="false"/>
    <row r="1048521" customFormat="false" ht="12.75" hidden="false" customHeight="true" outlineLevel="0" collapsed="false"/>
    <row r="1048522" customFormat="false" ht="12.75" hidden="false" customHeight="true" outlineLevel="0" collapsed="false"/>
    <row r="1048523" customFormat="false" ht="12.75" hidden="false" customHeight="true" outlineLevel="0" collapsed="false"/>
    <row r="1048524" customFormat="false" ht="12.75" hidden="false" customHeight="true" outlineLevel="0" collapsed="false"/>
    <row r="1048525" customFormat="false" ht="12.75" hidden="false" customHeight="true" outlineLevel="0" collapsed="false"/>
    <row r="1048526" customFormat="false" ht="12.75" hidden="false" customHeight="true" outlineLevel="0" collapsed="false"/>
  </sheetData>
  <mergeCells count="24">
    <mergeCell ref="A3:P3"/>
    <mergeCell ref="A4:P4"/>
    <mergeCell ref="A7:P7"/>
    <mergeCell ref="A9:A10"/>
    <mergeCell ref="B9:B10"/>
    <mergeCell ref="C9:C10"/>
    <mergeCell ref="D9:N9"/>
    <mergeCell ref="O9:O10"/>
    <mergeCell ref="P9:P10"/>
    <mergeCell ref="A12:P12"/>
    <mergeCell ref="A13:A15"/>
    <mergeCell ref="B13:P13"/>
    <mergeCell ref="L17:O17"/>
    <mergeCell ref="A19:P19"/>
    <mergeCell ref="A21:A22"/>
    <mergeCell ref="B21:B22"/>
    <mergeCell ref="C21:C22"/>
    <mergeCell ref="D21:N21"/>
    <mergeCell ref="O21:O22"/>
    <mergeCell ref="P21:P22"/>
    <mergeCell ref="A24:P24"/>
    <mergeCell ref="A25:A27"/>
    <mergeCell ref="B25:P25"/>
    <mergeCell ref="L29:O29"/>
  </mergeCells>
  <printOptions headings="false" gridLines="false" gridLinesSet="true" horizontalCentered="false" verticalCentered="false"/>
  <pageMargins left="0.708333333333333" right="0.315277777777778" top="0.747916666666667" bottom="0.747916666666667" header="0.511811023622047" footer="0.511811023622047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1048576"/>
  <sheetViews>
    <sheetView showFormulas="false" showGridLines="true" showRowColHeaders="true" showZeros="true" rightToLeft="false" tabSelected="false" showOutlineSymbols="true" defaultGridColor="true" view="normal" topLeftCell="A10" colorId="64" zoomScale="100" zoomScaleNormal="100" zoomScalePageLayoutView="100" workbookViewId="0">
      <selection pane="topLeft" activeCell="C8" activeCellId="0" sqref="C8"/>
    </sheetView>
  </sheetViews>
  <sheetFormatPr defaultColWidth="8.71484375" defaultRowHeight="15" customHeight="true" zeroHeight="false" outlineLevelRow="0" outlineLevelCol="0"/>
  <cols>
    <col collapsed="false" customWidth="true" hidden="false" outlineLevel="0" max="1" min="1" style="0" width="8.15"/>
    <col collapsed="false" customWidth="true" hidden="false" outlineLevel="0" max="2" min="2" style="39" width="47.29"/>
    <col collapsed="false" customWidth="true" hidden="false" outlineLevel="0" max="3" min="3" style="0" width="19.29"/>
    <col collapsed="false" customWidth="true" hidden="false" outlineLevel="0" max="4" min="4" style="0" width="18.71"/>
    <col collapsed="false" customWidth="true" hidden="false" outlineLevel="0" max="5" min="5" style="0" width="23.29"/>
    <col collapsed="false" customWidth="true" hidden="false" outlineLevel="0" max="6" min="6" style="0" width="47.42"/>
    <col collapsed="false" customWidth="true" hidden="false" outlineLevel="0" max="7" min="7" style="0" width="28.29"/>
    <col collapsed="false" customWidth="true" hidden="false" outlineLevel="0" max="8" min="8" style="0" width="15.57"/>
    <col collapsed="false" customWidth="true" hidden="false" outlineLevel="0" max="10" min="10" style="0" width="40"/>
  </cols>
  <sheetData>
    <row r="1" customFormat="false" ht="15" hidden="false" customHeight="false" outlineLevel="0" collapsed="false">
      <c r="A1" s="3" t="s">
        <v>93</v>
      </c>
      <c r="B1" s="3"/>
      <c r="C1" s="3"/>
      <c r="D1" s="3"/>
      <c r="E1" s="3"/>
      <c r="F1" s="3"/>
      <c r="G1" s="3"/>
      <c r="H1" s="3"/>
    </row>
    <row r="2" customFormat="false" ht="17.35" hidden="false" customHeight="false" outlineLevel="0" collapsed="false">
      <c r="A2" s="9"/>
      <c r="B2" s="9"/>
      <c r="C2" s="40" t="s">
        <v>241</v>
      </c>
      <c r="D2" s="40"/>
      <c r="E2" s="40"/>
      <c r="F2" s="40"/>
      <c r="G2" s="9"/>
      <c r="H2" s="9"/>
    </row>
    <row r="3" customFormat="false" ht="15" hidden="false" customHeight="false" outlineLevel="0" collapsed="false">
      <c r="A3" s="1"/>
      <c r="B3" s="41"/>
      <c r="C3" s="1"/>
      <c r="D3" s="1"/>
      <c r="E3" s="1"/>
    </row>
    <row r="4" customFormat="false" ht="37.3" hidden="false" customHeight="false" outlineLevel="0" collapsed="false">
      <c r="A4" s="42" t="s">
        <v>95</v>
      </c>
      <c r="B4" s="43" t="s">
        <v>96</v>
      </c>
      <c r="C4" s="43" t="s">
        <v>97</v>
      </c>
      <c r="D4" s="43" t="s">
        <v>98</v>
      </c>
      <c r="E4" s="43" t="s">
        <v>99</v>
      </c>
      <c r="F4" s="43" t="s">
        <v>100</v>
      </c>
      <c r="G4" s="43" t="s">
        <v>101</v>
      </c>
      <c r="H4" s="42" t="s">
        <v>102</v>
      </c>
    </row>
    <row r="5" customFormat="false" ht="15" hidden="false" customHeight="false" outlineLevel="0" collapsed="false">
      <c r="A5" s="70" t="n">
        <v>1</v>
      </c>
      <c r="B5" s="8" t="n">
        <v>2</v>
      </c>
      <c r="C5" s="7" t="n">
        <v>3</v>
      </c>
      <c r="D5" s="7" t="n">
        <v>4</v>
      </c>
      <c r="E5" s="7" t="n">
        <v>5</v>
      </c>
      <c r="F5" s="7" t="n">
        <v>6</v>
      </c>
      <c r="G5" s="7" t="n">
        <v>7</v>
      </c>
      <c r="H5" s="70"/>
    </row>
    <row r="6" customFormat="false" ht="66" hidden="false" customHeight="true" outlineLevel="0" collapsed="false">
      <c r="A6" s="45" t="s">
        <v>103</v>
      </c>
      <c r="B6" s="46" t="s">
        <v>104</v>
      </c>
      <c r="C6" s="46"/>
      <c r="D6" s="46"/>
      <c r="E6" s="46"/>
      <c r="F6" s="46"/>
      <c r="G6" s="46"/>
      <c r="H6" s="44"/>
    </row>
    <row r="7" customFormat="false" ht="15" hidden="false" customHeight="true" outlineLevel="0" collapsed="false">
      <c r="A7" s="47" t="s">
        <v>105</v>
      </c>
      <c r="B7" s="48" t="s">
        <v>106</v>
      </c>
      <c r="C7" s="48"/>
      <c r="D7" s="48"/>
      <c r="E7" s="48"/>
      <c r="F7" s="48"/>
      <c r="G7" s="48"/>
      <c r="H7" s="48"/>
    </row>
    <row r="8" customFormat="false" ht="89.25" hidden="false" customHeight="true" outlineLevel="0" collapsed="false">
      <c r="A8" s="49" t="s">
        <v>107</v>
      </c>
      <c r="B8" s="42" t="s">
        <v>169</v>
      </c>
      <c r="C8" s="114" t="s">
        <v>242</v>
      </c>
      <c r="D8" s="6" t="s">
        <v>243</v>
      </c>
      <c r="E8" s="110" t="s">
        <v>244</v>
      </c>
      <c r="F8" s="65" t="s">
        <v>245</v>
      </c>
      <c r="G8" s="54"/>
      <c r="H8" s="31" t="s">
        <v>111</v>
      </c>
    </row>
    <row r="9" customFormat="false" ht="64.5" hidden="false" customHeight="true" outlineLevel="0" collapsed="false">
      <c r="A9" s="49" t="s">
        <v>112</v>
      </c>
      <c r="B9" s="42" t="s">
        <v>172</v>
      </c>
      <c r="C9" s="58" t="s">
        <v>246</v>
      </c>
      <c r="D9" s="76" t="s">
        <v>247</v>
      </c>
      <c r="E9" s="110"/>
      <c r="F9" s="65" t="s">
        <v>248</v>
      </c>
      <c r="G9" s="54"/>
      <c r="H9" s="31" t="s">
        <v>111</v>
      </c>
    </row>
    <row r="10" customFormat="false" ht="64.5" hidden="false" customHeight="true" outlineLevel="0" collapsed="false">
      <c r="A10" s="49" t="s">
        <v>115</v>
      </c>
      <c r="B10" s="91" t="s">
        <v>249</v>
      </c>
      <c r="C10" s="58" t="s">
        <v>250</v>
      </c>
      <c r="D10" s="76" t="s">
        <v>251</v>
      </c>
      <c r="E10" s="110"/>
      <c r="F10" s="42" t="s">
        <v>252</v>
      </c>
      <c r="G10" s="54"/>
      <c r="H10" s="31" t="s">
        <v>111</v>
      </c>
    </row>
    <row r="11" customFormat="false" ht="96.75" hidden="false" customHeight="true" outlineLevel="0" collapsed="false">
      <c r="A11" s="49" t="s">
        <v>118</v>
      </c>
      <c r="B11" s="42" t="s">
        <v>176</v>
      </c>
      <c r="C11" s="58" t="s">
        <v>253</v>
      </c>
      <c r="D11" s="76" t="s">
        <v>247</v>
      </c>
      <c r="E11" s="110"/>
      <c r="F11" s="42" t="s">
        <v>254</v>
      </c>
      <c r="G11" s="54"/>
      <c r="H11" s="31" t="s">
        <v>111</v>
      </c>
    </row>
    <row r="12" customFormat="false" ht="31.5" hidden="false" customHeight="true" outlineLevel="0" collapsed="false">
      <c r="A12" s="1"/>
      <c r="B12" s="41"/>
      <c r="C12" s="1"/>
      <c r="D12" s="1"/>
      <c r="E12" s="1"/>
      <c r="G12" s="111" t="s">
        <v>160</v>
      </c>
      <c r="H12" s="112" t="n">
        <f aca="false">4/4*100</f>
        <v>100</v>
      </c>
    </row>
    <row r="13" customFormat="false" ht="35.05" hidden="false" customHeight="false" outlineLevel="0" collapsed="false">
      <c r="A13" s="1"/>
      <c r="B13" s="41"/>
      <c r="C13" s="1"/>
      <c r="D13" s="1"/>
      <c r="E13" s="1"/>
      <c r="J13" s="107" t="s">
        <v>231</v>
      </c>
    </row>
    <row r="1048505" customFormat="false" ht="12.75" hidden="false" customHeight="true" outlineLevel="0" collapsed="false"/>
    <row r="1048506" customFormat="false" ht="12.75" hidden="false" customHeight="true" outlineLevel="0" collapsed="false"/>
    <row r="1048507" customFormat="false" ht="12.75" hidden="false" customHeight="true" outlineLevel="0" collapsed="false"/>
    <row r="1048508" customFormat="false" ht="12.75" hidden="false" customHeight="true" outlineLevel="0" collapsed="false"/>
    <row r="1048509" customFormat="false" ht="12.75" hidden="false" customHeight="true" outlineLevel="0" collapsed="false"/>
    <row r="1048510" customFormat="false" ht="12.75" hidden="false" customHeight="true" outlineLevel="0" collapsed="false"/>
    <row r="1048511" customFormat="false" ht="12.75" hidden="false" customHeight="true" outlineLevel="0" collapsed="false"/>
    <row r="1048512" customFormat="false" ht="12.75" hidden="false" customHeight="true" outlineLevel="0" collapsed="false"/>
    <row r="1048513" customFormat="false" ht="12.75" hidden="false" customHeight="true" outlineLevel="0" collapsed="false"/>
    <row r="1048514" customFormat="false" ht="12.75" hidden="false" customHeight="true" outlineLevel="0" collapsed="false"/>
    <row r="1048515" customFormat="false" ht="12.75" hidden="false" customHeight="true" outlineLevel="0" collapsed="false"/>
    <row r="1048516" customFormat="false" ht="12.75" hidden="false" customHeight="true" outlineLevel="0" collapsed="false"/>
    <row r="1048517" customFormat="false" ht="12.75" hidden="false" customHeight="true" outlineLevel="0" collapsed="false"/>
    <row r="1048518" customFormat="false" ht="12.75" hidden="false" customHeight="true" outlineLevel="0" collapsed="false"/>
    <row r="1048519" customFormat="false" ht="12.75" hidden="false" customHeight="true" outlineLevel="0" collapsed="false"/>
    <row r="1048520" customFormat="false" ht="12.75" hidden="false" customHeight="true" outlineLevel="0" collapsed="false"/>
    <row r="1048521" customFormat="false" ht="12.75" hidden="false" customHeight="true" outlineLevel="0" collapsed="false"/>
    <row r="1048522" customFormat="false" ht="12.75" hidden="false" customHeight="true" outlineLevel="0" collapsed="false"/>
    <row r="1048523" customFormat="false" ht="12.75" hidden="false" customHeight="true" outlineLevel="0" collapsed="false"/>
    <row r="1048524" customFormat="false" ht="12.75" hidden="false" customHeight="true" outlineLevel="0" collapsed="false"/>
    <row r="1048525" customFormat="false" ht="12.75" hidden="false" customHeight="true" outlineLevel="0" collapsed="false"/>
    <row r="1048526" customFormat="false" ht="12.75" hidden="false" customHeight="true" outlineLevel="0" collapsed="false"/>
    <row r="1048527" customFormat="false" ht="12.75" hidden="false" customHeight="true" outlineLevel="0" collapsed="false"/>
    <row r="1048528" customFormat="false" ht="12.75" hidden="false" customHeight="true" outlineLevel="0" collapsed="false"/>
    <row r="1048529" customFormat="false" ht="12.75" hidden="false" customHeight="true" outlineLevel="0" collapsed="false"/>
    <row r="1048530" customFormat="false" ht="12.75" hidden="false" customHeight="true" outlineLevel="0" collapsed="false"/>
    <row r="1048531" customFormat="false" ht="12.75" hidden="false" customHeight="true" outlineLevel="0" collapsed="false"/>
    <row r="1048532" customFormat="false" ht="12.75" hidden="false" customHeight="true" outlineLevel="0" collapsed="false"/>
    <row r="1048533" customFormat="false" ht="12.75" hidden="false" customHeight="true" outlineLevel="0" collapsed="false"/>
    <row r="1048534" customFormat="false" ht="12.75" hidden="false" customHeight="true" outlineLevel="0" collapsed="false"/>
    <row r="1048535" customFormat="false" ht="12.75" hidden="false" customHeight="true" outlineLevel="0" collapsed="false"/>
    <row r="1048536" customFormat="false" ht="12.75" hidden="false" customHeight="true" outlineLevel="0" collapsed="false"/>
    <row r="1048537" customFormat="false" ht="12.75" hidden="false" customHeight="true" outlineLevel="0" collapsed="false"/>
    <row r="1048538" customFormat="false" ht="12.75" hidden="false" customHeight="true" outlineLevel="0" collapsed="false"/>
    <row r="1048539" customFormat="false" ht="12.75" hidden="false" customHeight="true" outlineLevel="0" collapsed="false"/>
    <row r="1048540" customFormat="false" ht="12.75" hidden="false" customHeight="true" outlineLevel="0" collapsed="false"/>
    <row r="1048541" customFormat="false" ht="12.75" hidden="false" customHeight="true" outlineLevel="0" collapsed="false"/>
    <row r="1048542" customFormat="false" ht="12.75" hidden="false" customHeight="true" outlineLevel="0" collapsed="false"/>
    <row r="1048543" customFormat="false" ht="12.75" hidden="false" customHeight="true" outlineLevel="0" collapsed="false"/>
    <row r="1048544" customFormat="false" ht="12.75" hidden="false" customHeight="true" outlineLevel="0" collapsed="false"/>
    <row r="1048545" customFormat="false" ht="12.75" hidden="false" customHeight="true" outlineLevel="0" collapsed="false"/>
    <row r="1048546" customFormat="false" ht="12.75" hidden="false" customHeight="true" outlineLevel="0" collapsed="false"/>
    <row r="1048547" customFormat="false" ht="12.75" hidden="false" customHeight="true" outlineLevel="0" collapsed="false"/>
    <row r="1048548" customFormat="false" ht="12.75" hidden="false" customHeight="true" outlineLevel="0" collapsed="false"/>
    <row r="1048549" customFormat="false" ht="12.75" hidden="false" customHeight="true" outlineLevel="0" collapsed="false"/>
    <row r="1048550" customFormat="false" ht="12.75" hidden="false" customHeight="true" outlineLevel="0" collapsed="false"/>
    <row r="1048551" customFormat="false" ht="12.75" hidden="false" customHeight="true" outlineLevel="0" collapsed="false"/>
    <row r="1048552" customFormat="false" ht="12.75" hidden="false" customHeight="true" outlineLevel="0" collapsed="false"/>
    <row r="1048553" customFormat="false" ht="12.75" hidden="false" customHeight="true" outlineLevel="0" collapsed="false"/>
    <row r="1048554" customFormat="false" ht="12.75" hidden="false" customHeight="true" outlineLevel="0" collapsed="false"/>
    <row r="1048555" customFormat="false" ht="12.75" hidden="false" customHeight="true" outlineLevel="0" collapsed="false"/>
    <row r="1048556" customFormat="false" ht="12.75" hidden="false" customHeight="true" outlineLevel="0" collapsed="false"/>
    <row r="1048557" customFormat="false" ht="12.75" hidden="false" customHeight="true" outlineLevel="0" collapsed="false"/>
    <row r="1048558" customFormat="false" ht="12.75" hidden="false" customHeight="true" outlineLevel="0" collapsed="false"/>
    <row r="1048559" customFormat="false" ht="12.75" hidden="false" customHeight="true" outlineLevel="0" collapsed="false"/>
    <row r="1048560" customFormat="false" ht="12.75" hidden="false" customHeight="true" outlineLevel="0" collapsed="false"/>
    <row r="1048561" customFormat="false" ht="12.75" hidden="false" customHeight="true" outlineLevel="0" collapsed="false"/>
    <row r="1048562" customFormat="false" ht="12.75" hidden="false" customHeight="true" outlineLevel="0" collapsed="false"/>
    <row r="1048563" customFormat="false" ht="12.75" hidden="false" customHeight="true" outlineLevel="0" collapsed="false"/>
    <row r="1048564" customFormat="false" ht="12.75" hidden="false" customHeight="true" outlineLevel="0" collapsed="false"/>
    <row r="1048565" customFormat="false" ht="12.75" hidden="false" customHeight="true" outlineLevel="0" collapsed="false"/>
    <row r="1048566" customFormat="false" ht="12.75" hidden="false" customHeight="true" outlineLevel="0" collapsed="false"/>
    <row r="1048567" customFormat="false" ht="12.75" hidden="false" customHeight="true" outlineLevel="0" collapsed="false"/>
    <row r="1048568" customFormat="false" ht="12.75" hidden="false" customHeight="true" outlineLevel="0" collapsed="false"/>
    <row r="1048569" customFormat="false" ht="12.75" hidden="false" customHeight="true" outlineLevel="0" collapsed="false"/>
    <row r="1048570" customFormat="false" ht="12.75" hidden="false" customHeight="true" outlineLevel="0" collapsed="false"/>
    <row r="1048571" customFormat="false" ht="12.75" hidden="false" customHeight="true" outlineLevel="0" collapsed="false"/>
    <row r="1048572" customFormat="false" ht="12.75" hidden="false" customHeight="true" outlineLevel="0" collapsed="false"/>
    <row r="1048573" customFormat="false" ht="12.75" hidden="false" customHeight="true" outlineLevel="0" collapsed="false"/>
    <row r="1048574" customFormat="false" ht="12.75" hidden="false" customHeight="true" outlineLevel="0" collapsed="false"/>
    <row r="1048575" customFormat="false" ht="12.75" hidden="false" customHeight="true" outlineLevel="0" collapsed="false"/>
    <row r="1048576" customFormat="false" ht="12.75" hidden="false" customHeight="true" outlineLevel="0" collapsed="false"/>
  </sheetData>
  <mergeCells count="5">
    <mergeCell ref="A1:H1"/>
    <mergeCell ref="C2:F2"/>
    <mergeCell ref="B6:G6"/>
    <mergeCell ref="B7:H7"/>
    <mergeCell ref="E8:E11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3:P1048503"/>
  <sheetViews>
    <sheetView showFormulas="false" showGridLines="true" showRowColHeaders="true" showZeros="true" rightToLeft="false" tabSelected="false" showOutlineSymbols="true" defaultGridColor="true" view="normal" topLeftCell="B1" colorId="64" zoomScale="100" zoomScaleNormal="100" zoomScalePageLayoutView="100" workbookViewId="0">
      <selection pane="topLeft" activeCell="B13" activeCellId="0" sqref="B13"/>
    </sheetView>
  </sheetViews>
  <sheetFormatPr defaultColWidth="9.1484375" defaultRowHeight="15" customHeight="true" zeroHeight="false" outlineLevelRow="0" outlineLevelCol="0"/>
  <cols>
    <col collapsed="false" customWidth="false" hidden="false" outlineLevel="0" max="1" min="1" style="39" width="9.14"/>
    <col collapsed="false" customWidth="true" hidden="false" outlineLevel="0" max="2" min="2" style="39" width="19.86"/>
    <col collapsed="false" customWidth="true" hidden="false" outlineLevel="0" max="3" min="3" style="39" width="11.43"/>
    <col collapsed="false" customWidth="false" hidden="false" outlineLevel="0" max="15" min="4" style="39" width="9.14"/>
    <col collapsed="false" customWidth="true" hidden="false" outlineLevel="0" max="16" min="16" style="39" width="12.42"/>
  </cols>
  <sheetData>
    <row r="3" customFormat="false" ht="15" hidden="false" customHeight="true" outlineLevel="0" collapsed="false">
      <c r="A3" s="94" t="s">
        <v>189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  <c r="P3" s="94"/>
    </row>
    <row r="4" customFormat="false" ht="15.75" hidden="false" customHeight="true" outlineLevel="0" collapsed="false">
      <c r="A4" s="95" t="s">
        <v>255</v>
      </c>
      <c r="B4" s="95"/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</row>
    <row r="5" customFormat="false" ht="15" hidden="false" customHeight="false" outlineLevel="0" collapsed="false">
      <c r="A5" s="41"/>
      <c r="B5" s="41"/>
      <c r="C5" s="41"/>
      <c r="D5" s="41"/>
    </row>
    <row r="7" customFormat="false" ht="15" hidden="false" customHeight="true" outlineLevel="0" collapsed="false">
      <c r="A7" s="94" t="s">
        <v>191</v>
      </c>
      <c r="B7" s="94"/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</row>
    <row r="8" customFormat="false" ht="15" hidden="false" customHeight="true" outlineLevel="0" collapsed="false">
      <c r="A8" s="41"/>
      <c r="B8" s="41"/>
      <c r="C8" s="41"/>
      <c r="D8" s="41"/>
    </row>
    <row r="9" customFormat="false" ht="15" hidden="false" customHeight="true" outlineLevel="0" collapsed="false">
      <c r="A9" s="8" t="s">
        <v>75</v>
      </c>
      <c r="B9" s="8" t="s">
        <v>192</v>
      </c>
      <c r="C9" s="8" t="s">
        <v>193</v>
      </c>
      <c r="D9" s="8" t="s">
        <v>194</v>
      </c>
      <c r="E9" s="8"/>
      <c r="F9" s="8"/>
      <c r="G9" s="8"/>
      <c r="H9" s="8"/>
      <c r="I9" s="8"/>
      <c r="J9" s="8"/>
      <c r="K9" s="8"/>
      <c r="L9" s="8"/>
      <c r="M9" s="8"/>
      <c r="N9" s="8"/>
      <c r="O9" s="8" t="s">
        <v>195</v>
      </c>
      <c r="P9" s="96" t="s">
        <v>196</v>
      </c>
    </row>
    <row r="10" customFormat="false" ht="15" hidden="false" customHeight="true" outlineLevel="0" collapsed="false">
      <c r="A10" s="8"/>
      <c r="B10" s="8"/>
      <c r="C10" s="8"/>
      <c r="D10" s="13" t="s">
        <v>197</v>
      </c>
      <c r="E10" s="13" t="s">
        <v>198</v>
      </c>
      <c r="F10" s="13" t="s">
        <v>199</v>
      </c>
      <c r="G10" s="13" t="s">
        <v>200</v>
      </c>
      <c r="H10" s="13" t="s">
        <v>201</v>
      </c>
      <c r="I10" s="13" t="s">
        <v>202</v>
      </c>
      <c r="J10" s="13" t="s">
        <v>203</v>
      </c>
      <c r="K10" s="13" t="s">
        <v>204</v>
      </c>
      <c r="L10" s="13" t="s">
        <v>205</v>
      </c>
      <c r="M10" s="13" t="s">
        <v>206</v>
      </c>
      <c r="N10" s="13" t="s">
        <v>207</v>
      </c>
      <c r="O10" s="8"/>
      <c r="P10" s="96"/>
    </row>
    <row r="11" customFormat="false" ht="15" hidden="false" customHeight="true" outlineLevel="0" collapsed="false">
      <c r="A11" s="97" t="n">
        <v>1</v>
      </c>
      <c r="B11" s="8" t="n">
        <v>2</v>
      </c>
      <c r="C11" s="8" t="n">
        <v>3</v>
      </c>
      <c r="D11" s="8" t="n">
        <v>4</v>
      </c>
      <c r="E11" s="97" t="n">
        <v>5</v>
      </c>
      <c r="F11" s="97" t="n">
        <v>6</v>
      </c>
      <c r="G11" s="97" t="n">
        <v>7</v>
      </c>
      <c r="H11" s="97" t="n">
        <v>8</v>
      </c>
      <c r="I11" s="97" t="n">
        <v>9</v>
      </c>
      <c r="J11" s="97" t="n">
        <v>10</v>
      </c>
      <c r="K11" s="97" t="n">
        <v>11</v>
      </c>
      <c r="L11" s="97" t="n">
        <v>12</v>
      </c>
      <c r="M11" s="97" t="n">
        <v>13</v>
      </c>
      <c r="N11" s="97" t="n">
        <v>14</v>
      </c>
      <c r="O11" s="97" t="n">
        <v>15</v>
      </c>
      <c r="P11" s="97"/>
    </row>
    <row r="12" customFormat="false" ht="15" hidden="false" customHeight="true" outlineLevel="0" collapsed="false">
      <c r="A12" s="98" t="s">
        <v>256</v>
      </c>
      <c r="B12" s="98"/>
      <c r="C12" s="98"/>
      <c r="D12" s="98"/>
      <c r="E12" s="98"/>
      <c r="F12" s="98"/>
      <c r="G12" s="98"/>
      <c r="H12" s="98"/>
      <c r="I12" s="98"/>
      <c r="J12" s="98"/>
      <c r="K12" s="98"/>
      <c r="L12" s="98"/>
      <c r="M12" s="98"/>
      <c r="N12" s="98"/>
      <c r="O12" s="98"/>
      <c r="P12" s="98"/>
    </row>
    <row r="13" customFormat="false" ht="24.75" hidden="false" customHeight="true" outlineLevel="0" collapsed="false">
      <c r="A13" s="99" t="n">
        <v>1</v>
      </c>
      <c r="B13" s="108" t="s">
        <v>219</v>
      </c>
      <c r="C13" s="108"/>
      <c r="D13" s="108"/>
      <c r="E13" s="108"/>
      <c r="F13" s="108"/>
      <c r="G13" s="108"/>
      <c r="H13" s="108"/>
      <c r="I13" s="108"/>
      <c r="J13" s="108"/>
      <c r="K13" s="108"/>
      <c r="L13" s="108"/>
      <c r="M13" s="108"/>
      <c r="N13" s="108"/>
      <c r="O13" s="108"/>
      <c r="P13" s="108"/>
    </row>
    <row r="14" customFormat="false" ht="15" hidden="false" customHeight="true" outlineLevel="0" collapsed="false">
      <c r="A14" s="99"/>
      <c r="B14" s="13" t="s">
        <v>210</v>
      </c>
      <c r="C14" s="13" t="s">
        <v>211</v>
      </c>
      <c r="D14" s="101" t="n">
        <v>0</v>
      </c>
      <c r="E14" s="101" t="n">
        <v>0</v>
      </c>
      <c r="F14" s="101" t="n">
        <v>0</v>
      </c>
      <c r="G14" s="101" t="n">
        <v>0</v>
      </c>
      <c r="H14" s="101" t="n">
        <v>0</v>
      </c>
      <c r="I14" s="101" t="n">
        <v>2</v>
      </c>
      <c r="J14" s="101" t="n">
        <v>0</v>
      </c>
      <c r="K14" s="101" t="n">
        <v>0</v>
      </c>
      <c r="L14" s="101" t="n">
        <v>0</v>
      </c>
      <c r="M14" s="101" t="n">
        <v>0</v>
      </c>
      <c r="N14" s="101" t="n">
        <v>0</v>
      </c>
      <c r="O14" s="101" t="n">
        <v>5</v>
      </c>
      <c r="P14" s="102"/>
    </row>
    <row r="15" customFormat="false" ht="15" hidden="false" customHeight="true" outlineLevel="0" collapsed="false">
      <c r="A15" s="99"/>
      <c r="B15" s="13" t="s">
        <v>212</v>
      </c>
      <c r="C15" s="13" t="s">
        <v>211</v>
      </c>
      <c r="D15" s="101" t="n">
        <v>0</v>
      </c>
      <c r="E15" s="101" t="n">
        <v>0</v>
      </c>
      <c r="F15" s="101" t="n">
        <v>0</v>
      </c>
      <c r="G15" s="101" t="n">
        <v>0</v>
      </c>
      <c r="H15" s="101" t="n">
        <v>0</v>
      </c>
      <c r="I15" s="101" t="n">
        <v>2</v>
      </c>
      <c r="J15" s="101" t="n">
        <v>0</v>
      </c>
      <c r="K15" s="101" t="n">
        <v>0</v>
      </c>
      <c r="L15" s="101" t="n">
        <v>0</v>
      </c>
      <c r="M15" s="101" t="n">
        <v>0</v>
      </c>
      <c r="N15" s="101" t="n">
        <v>0</v>
      </c>
      <c r="O15" s="103" t="n">
        <v>5</v>
      </c>
      <c r="P15" s="104" t="n">
        <f aca="false">O15/O14*100</f>
        <v>100</v>
      </c>
    </row>
    <row r="17" customFormat="false" ht="48" hidden="false" customHeight="true" outlineLevel="0" collapsed="false">
      <c r="L17" s="106" t="s">
        <v>217</v>
      </c>
      <c r="M17" s="106"/>
      <c r="N17" s="106"/>
      <c r="O17" s="106"/>
      <c r="P17" s="107" t="n">
        <f aca="false">(P15)/1</f>
        <v>100</v>
      </c>
    </row>
    <row r="1048503" customFormat="false" ht="12.75" hidden="false" customHeight="true" outlineLevel="0" collapsed="false"/>
    <row r="1048504" customFormat="false" ht="12.75" hidden="false" customHeight="true" outlineLevel="0" collapsed="false"/>
    <row r="1048505" customFormat="false" ht="12.75" hidden="false" customHeight="true" outlineLevel="0" collapsed="false"/>
    <row r="1048506" customFormat="false" ht="12.75" hidden="false" customHeight="true" outlineLevel="0" collapsed="false"/>
    <row r="1048507" customFormat="false" ht="12.75" hidden="false" customHeight="true" outlineLevel="0" collapsed="false"/>
    <row r="1048508" customFormat="false" ht="12.75" hidden="false" customHeight="true" outlineLevel="0" collapsed="false"/>
    <row r="1048509" customFormat="false" ht="12.75" hidden="false" customHeight="true" outlineLevel="0" collapsed="false"/>
    <row r="1048510" customFormat="false" ht="12.75" hidden="false" customHeight="true" outlineLevel="0" collapsed="false"/>
    <row r="1048511" customFormat="false" ht="12.75" hidden="false" customHeight="true" outlineLevel="0" collapsed="false"/>
    <row r="1048512" customFormat="false" ht="12.75" hidden="false" customHeight="true" outlineLevel="0" collapsed="false"/>
    <row r="1048513" customFormat="false" ht="12.75" hidden="false" customHeight="true" outlineLevel="0" collapsed="false"/>
    <row r="1048514" customFormat="false" ht="12.75" hidden="false" customHeight="true" outlineLevel="0" collapsed="false"/>
    <row r="1048515" customFormat="false" ht="12.75" hidden="false" customHeight="true" outlineLevel="0" collapsed="false"/>
  </sheetData>
  <mergeCells count="13">
    <mergeCell ref="A3:P3"/>
    <mergeCell ref="A4:P4"/>
    <mergeCell ref="A7:P7"/>
    <mergeCell ref="A9:A10"/>
    <mergeCell ref="B9:B10"/>
    <mergeCell ref="C9:C10"/>
    <mergeCell ref="D9:N9"/>
    <mergeCell ref="O9:O10"/>
    <mergeCell ref="P9:P10"/>
    <mergeCell ref="A12:P12"/>
    <mergeCell ref="A13:A15"/>
    <mergeCell ref="B13:P13"/>
    <mergeCell ref="L17:O17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J10485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23" activeCellId="0" sqref="C23"/>
    </sheetView>
  </sheetViews>
  <sheetFormatPr defaultColWidth="8.71484375" defaultRowHeight="15" customHeight="true" zeroHeight="false" outlineLevelRow="0" outlineLevelCol="0"/>
  <cols>
    <col collapsed="false" customWidth="true" hidden="false" outlineLevel="0" max="1" min="1" style="0" width="8.15"/>
    <col collapsed="false" customWidth="true" hidden="false" outlineLevel="0" max="2" min="2" style="39" width="47.29"/>
    <col collapsed="false" customWidth="true" hidden="false" outlineLevel="0" max="3" min="3" style="0" width="19.29"/>
    <col collapsed="false" customWidth="true" hidden="false" outlineLevel="0" max="4" min="4" style="0" width="18.71"/>
    <col collapsed="false" customWidth="true" hidden="false" outlineLevel="0" max="5" min="5" style="0" width="23.29"/>
    <col collapsed="false" customWidth="true" hidden="false" outlineLevel="0" max="6" min="6" style="0" width="47.42"/>
    <col collapsed="false" customWidth="true" hidden="false" outlineLevel="0" max="7" min="7" style="0" width="28.29"/>
    <col collapsed="false" customWidth="true" hidden="false" outlineLevel="0" max="8" min="8" style="0" width="15.57"/>
    <col collapsed="false" customWidth="true" hidden="false" outlineLevel="0" max="10" min="10" style="0" width="40"/>
  </cols>
  <sheetData>
    <row r="1" customFormat="false" ht="15" hidden="false" customHeight="false" outlineLevel="0" collapsed="false">
      <c r="A1" s="3" t="s">
        <v>93</v>
      </c>
      <c r="B1" s="3"/>
      <c r="C1" s="3"/>
      <c r="D1" s="3"/>
      <c r="E1" s="3"/>
      <c r="F1" s="3"/>
      <c r="G1" s="3"/>
      <c r="H1" s="3"/>
    </row>
    <row r="2" customFormat="false" ht="17.35" hidden="false" customHeight="false" outlineLevel="0" collapsed="false">
      <c r="A2" s="9"/>
      <c r="B2" s="9"/>
      <c r="C2" s="40" t="s">
        <v>257</v>
      </c>
      <c r="D2" s="40"/>
      <c r="E2" s="40"/>
      <c r="F2" s="40"/>
      <c r="G2" s="9"/>
      <c r="H2" s="9"/>
    </row>
    <row r="3" customFormat="false" ht="15" hidden="false" customHeight="false" outlineLevel="0" collapsed="false">
      <c r="A3" s="1"/>
      <c r="B3" s="41"/>
      <c r="C3" s="1"/>
      <c r="D3" s="1"/>
      <c r="E3" s="1"/>
    </row>
    <row r="4" customFormat="false" ht="37.3" hidden="false" customHeight="false" outlineLevel="0" collapsed="false">
      <c r="A4" s="42" t="s">
        <v>95</v>
      </c>
      <c r="B4" s="43" t="s">
        <v>96</v>
      </c>
      <c r="C4" s="43" t="s">
        <v>97</v>
      </c>
      <c r="D4" s="43" t="s">
        <v>98</v>
      </c>
      <c r="E4" s="43" t="s">
        <v>99</v>
      </c>
      <c r="F4" s="43" t="s">
        <v>100</v>
      </c>
      <c r="G4" s="43" t="s">
        <v>101</v>
      </c>
      <c r="H4" s="42" t="s">
        <v>102</v>
      </c>
    </row>
    <row r="5" customFormat="false" ht="15" hidden="false" customHeight="false" outlineLevel="0" collapsed="false">
      <c r="A5" s="70" t="n">
        <v>1</v>
      </c>
      <c r="B5" s="8" t="n">
        <v>2</v>
      </c>
      <c r="C5" s="7" t="n">
        <v>3</v>
      </c>
      <c r="D5" s="7" t="n">
        <v>4</v>
      </c>
      <c r="E5" s="7" t="n">
        <v>5</v>
      </c>
      <c r="F5" s="7" t="n">
        <v>6</v>
      </c>
      <c r="G5" s="7" t="n">
        <v>7</v>
      </c>
      <c r="H5" s="70"/>
    </row>
    <row r="6" customFormat="false" ht="51.75" hidden="false" customHeight="true" outlineLevel="0" collapsed="false">
      <c r="A6" s="45" t="s">
        <v>103</v>
      </c>
      <c r="B6" s="46" t="s">
        <v>104</v>
      </c>
      <c r="C6" s="46"/>
      <c r="D6" s="46"/>
      <c r="E6" s="46"/>
      <c r="F6" s="46"/>
      <c r="G6" s="46"/>
      <c r="H6" s="44"/>
    </row>
    <row r="7" customFormat="false" ht="13.5" hidden="false" customHeight="true" outlineLevel="0" collapsed="false">
      <c r="A7" s="47" t="s">
        <v>105</v>
      </c>
      <c r="B7" s="48" t="s">
        <v>106</v>
      </c>
      <c r="C7" s="48"/>
      <c r="D7" s="48"/>
      <c r="E7" s="48"/>
      <c r="F7" s="48"/>
      <c r="G7" s="48"/>
      <c r="H7" s="48"/>
    </row>
    <row r="8" customFormat="false" ht="48.75" hidden="false" customHeight="true" outlineLevel="0" collapsed="false">
      <c r="A8" s="49" t="s">
        <v>107</v>
      </c>
      <c r="B8" s="42" t="s">
        <v>169</v>
      </c>
      <c r="C8" s="51" t="n">
        <v>45993</v>
      </c>
      <c r="D8" s="62" t="n">
        <v>46001</v>
      </c>
      <c r="E8" s="110" t="s">
        <v>258</v>
      </c>
      <c r="F8" s="65" t="s">
        <v>259</v>
      </c>
      <c r="G8" s="54"/>
      <c r="H8" s="31" t="s">
        <v>111</v>
      </c>
    </row>
    <row r="9" customFormat="false" ht="49.25" hidden="false" customHeight="false" outlineLevel="0" collapsed="false">
      <c r="A9" s="49" t="s">
        <v>112</v>
      </c>
      <c r="B9" s="42" t="s">
        <v>172</v>
      </c>
      <c r="C9" s="51" t="n">
        <v>46017</v>
      </c>
      <c r="D9" s="62" t="n">
        <v>46006</v>
      </c>
      <c r="E9" s="110"/>
      <c r="F9" s="65" t="s">
        <v>260</v>
      </c>
      <c r="G9" s="54"/>
      <c r="H9" s="31" t="s">
        <v>111</v>
      </c>
    </row>
    <row r="10" customFormat="false" ht="49.25" hidden="false" customHeight="false" outlineLevel="0" collapsed="false">
      <c r="A10" s="49" t="s">
        <v>115</v>
      </c>
      <c r="B10" s="91" t="s">
        <v>249</v>
      </c>
      <c r="C10" s="51" t="n">
        <v>46020</v>
      </c>
      <c r="D10" s="76" t="n">
        <v>46020</v>
      </c>
      <c r="E10" s="110"/>
      <c r="F10" s="115" t="s">
        <v>261</v>
      </c>
      <c r="G10" s="116"/>
      <c r="H10" s="117" t="s">
        <v>111</v>
      </c>
    </row>
    <row r="11" customFormat="false" ht="52.2" hidden="false" customHeight="false" outlineLevel="0" collapsed="false">
      <c r="A11" s="49" t="s">
        <v>118</v>
      </c>
      <c r="B11" s="42" t="s">
        <v>176</v>
      </c>
      <c r="C11" s="51" t="n">
        <v>46022</v>
      </c>
      <c r="D11" s="76" t="n">
        <v>46006</v>
      </c>
      <c r="E11" s="110"/>
      <c r="F11" s="75" t="s">
        <v>262</v>
      </c>
      <c r="G11" s="54"/>
      <c r="H11" s="31" t="s">
        <v>111</v>
      </c>
    </row>
    <row r="12" customFormat="false" ht="35.05" hidden="false" customHeight="false" outlineLevel="0" collapsed="false">
      <c r="A12" s="1"/>
      <c r="B12" s="41"/>
      <c r="C12" s="1"/>
      <c r="D12" s="1"/>
      <c r="E12" s="1"/>
      <c r="G12" s="111" t="s">
        <v>160</v>
      </c>
      <c r="H12" s="112" t="n">
        <f aca="false">4/4*100</f>
        <v>100</v>
      </c>
      <c r="J12" s="107" t="s">
        <v>231</v>
      </c>
    </row>
    <row r="13" customFormat="false" ht="15" hidden="false" customHeight="false" outlineLevel="0" collapsed="false">
      <c r="A13" s="1"/>
      <c r="B13" s="41"/>
      <c r="C13" s="1"/>
      <c r="D13" s="1"/>
      <c r="E13" s="1"/>
    </row>
    <row r="14" customFormat="false" ht="15" hidden="false" customHeight="false" outlineLevel="0" collapsed="false">
      <c r="A14" s="1"/>
      <c r="B14" s="41"/>
      <c r="C14" s="1"/>
      <c r="D14" s="1"/>
      <c r="E14" s="1"/>
    </row>
    <row r="15" customFormat="false" ht="37.3" hidden="false" customHeight="false" outlineLevel="0" collapsed="false">
      <c r="A15" s="42" t="s">
        <v>95</v>
      </c>
      <c r="B15" s="43" t="s">
        <v>96</v>
      </c>
      <c r="C15" s="43" t="s">
        <v>97</v>
      </c>
      <c r="D15" s="43" t="s">
        <v>98</v>
      </c>
      <c r="E15" s="43" t="s">
        <v>99</v>
      </c>
      <c r="F15" s="43" t="s">
        <v>100</v>
      </c>
      <c r="G15" s="43" t="s">
        <v>101</v>
      </c>
      <c r="H15" s="42" t="s">
        <v>102</v>
      </c>
    </row>
    <row r="16" customFormat="false" ht="15" hidden="false" customHeight="false" outlineLevel="0" collapsed="false">
      <c r="A16" s="70" t="n">
        <v>1</v>
      </c>
      <c r="B16" s="8" t="n">
        <v>2</v>
      </c>
      <c r="C16" s="7" t="n">
        <v>3</v>
      </c>
      <c r="D16" s="7" t="n">
        <v>4</v>
      </c>
      <c r="E16" s="7" t="n">
        <v>5</v>
      </c>
      <c r="F16" s="7" t="n">
        <v>6</v>
      </c>
      <c r="G16" s="7" t="n">
        <v>7</v>
      </c>
      <c r="H16" s="70"/>
    </row>
    <row r="17" customFormat="false" ht="71.25" hidden="false" customHeight="true" outlineLevel="0" collapsed="false">
      <c r="A17" s="45" t="s">
        <v>103</v>
      </c>
      <c r="B17" s="46" t="s">
        <v>104</v>
      </c>
      <c r="C17" s="46"/>
      <c r="D17" s="46"/>
      <c r="E17" s="46"/>
      <c r="F17" s="46"/>
      <c r="G17" s="46"/>
      <c r="H17" s="44"/>
    </row>
    <row r="18" customFormat="false" ht="15" hidden="false" customHeight="true" outlineLevel="0" collapsed="false">
      <c r="A18" s="47" t="s">
        <v>105</v>
      </c>
      <c r="B18" s="48" t="s">
        <v>106</v>
      </c>
      <c r="C18" s="48"/>
      <c r="D18" s="48"/>
      <c r="E18" s="48"/>
      <c r="F18" s="48"/>
      <c r="G18" s="48"/>
      <c r="H18" s="48"/>
    </row>
    <row r="19" customFormat="false" ht="48.75" hidden="false" customHeight="true" outlineLevel="0" collapsed="false">
      <c r="A19" s="49" t="s">
        <v>107</v>
      </c>
      <c r="B19" s="42" t="s">
        <v>169</v>
      </c>
      <c r="C19" s="51" t="n">
        <v>45994</v>
      </c>
      <c r="D19" s="62" t="n">
        <v>46002</v>
      </c>
      <c r="E19" s="110" t="s">
        <v>263</v>
      </c>
      <c r="F19" s="65" t="s">
        <v>264</v>
      </c>
      <c r="G19" s="54"/>
      <c r="H19" s="31" t="s">
        <v>111</v>
      </c>
    </row>
    <row r="20" customFormat="false" ht="55.5" hidden="false" customHeight="true" outlineLevel="0" collapsed="false">
      <c r="A20" s="49" t="s">
        <v>112</v>
      </c>
      <c r="B20" s="42" t="s">
        <v>172</v>
      </c>
      <c r="C20" s="51" t="n">
        <v>46020</v>
      </c>
      <c r="D20" s="62" t="n">
        <v>46006</v>
      </c>
      <c r="E20" s="110"/>
      <c r="F20" s="65" t="s">
        <v>265</v>
      </c>
      <c r="G20" s="54"/>
      <c r="H20" s="31" t="s">
        <v>111</v>
      </c>
    </row>
    <row r="21" customFormat="false" ht="51.75" hidden="false" customHeight="true" outlineLevel="0" collapsed="false">
      <c r="A21" s="49" t="s">
        <v>115</v>
      </c>
      <c r="B21" s="91" t="s">
        <v>249</v>
      </c>
      <c r="C21" s="51" t="n">
        <v>46020</v>
      </c>
      <c r="D21" s="76" t="n">
        <v>46020</v>
      </c>
      <c r="E21" s="110"/>
      <c r="F21" s="42" t="s">
        <v>266</v>
      </c>
      <c r="G21" s="54"/>
      <c r="H21" s="31" t="s">
        <v>111</v>
      </c>
    </row>
    <row r="22" customFormat="false" ht="58.5" hidden="false" customHeight="true" outlineLevel="0" collapsed="false">
      <c r="A22" s="49" t="s">
        <v>118</v>
      </c>
      <c r="B22" s="42" t="s">
        <v>176</v>
      </c>
      <c r="C22" s="51" t="n">
        <v>46022</v>
      </c>
      <c r="D22" s="76" t="n">
        <v>46006</v>
      </c>
      <c r="E22" s="110"/>
      <c r="F22" s="75" t="s">
        <v>267</v>
      </c>
      <c r="G22" s="54"/>
      <c r="H22" s="31" t="s">
        <v>111</v>
      </c>
    </row>
    <row r="23" customFormat="false" ht="34.5" hidden="false" customHeight="true" outlineLevel="0" collapsed="false">
      <c r="A23" s="1"/>
      <c r="B23" s="41"/>
      <c r="C23" s="118"/>
      <c r="D23" s="1"/>
      <c r="E23" s="1"/>
      <c r="G23" s="111" t="s">
        <v>139</v>
      </c>
      <c r="H23" s="112" t="n">
        <f aca="false">4/4*100</f>
        <v>100</v>
      </c>
    </row>
    <row r="24" customFormat="false" ht="35.05" hidden="false" customHeight="false" outlineLevel="0" collapsed="false">
      <c r="A24" s="1"/>
      <c r="B24" s="41"/>
      <c r="C24" s="1"/>
      <c r="D24" s="1"/>
      <c r="E24" s="1"/>
      <c r="J24" s="107" t="s">
        <v>231</v>
      </c>
    </row>
    <row r="1048516" customFormat="false" ht="12.75" hidden="false" customHeight="true" outlineLevel="0" collapsed="false"/>
    <row r="1048517" customFormat="false" ht="12.75" hidden="false" customHeight="true" outlineLevel="0" collapsed="false"/>
    <row r="1048518" customFormat="false" ht="12.75" hidden="false" customHeight="true" outlineLevel="0" collapsed="false"/>
    <row r="1048519" customFormat="false" ht="12.75" hidden="false" customHeight="true" outlineLevel="0" collapsed="false"/>
    <row r="1048520" customFormat="false" ht="12.75" hidden="false" customHeight="true" outlineLevel="0" collapsed="false"/>
    <row r="1048521" customFormat="false" ht="12.75" hidden="false" customHeight="true" outlineLevel="0" collapsed="false"/>
    <row r="1048522" customFormat="false" ht="12.75" hidden="false" customHeight="true" outlineLevel="0" collapsed="false"/>
    <row r="1048523" customFormat="false" ht="12.75" hidden="false" customHeight="true" outlineLevel="0" collapsed="false"/>
    <row r="1048524" customFormat="false" ht="12.75" hidden="false" customHeight="true" outlineLevel="0" collapsed="false"/>
    <row r="1048525" customFormat="false" ht="12.75" hidden="false" customHeight="true" outlineLevel="0" collapsed="false"/>
    <row r="1048526" customFormat="false" ht="12.75" hidden="false" customHeight="true" outlineLevel="0" collapsed="false"/>
    <row r="1048527" customFormat="false" ht="12.75" hidden="false" customHeight="true" outlineLevel="0" collapsed="false"/>
    <row r="1048528" customFormat="false" ht="12.75" hidden="false" customHeight="true" outlineLevel="0" collapsed="false"/>
    <row r="1048529" customFormat="false" ht="12.75" hidden="false" customHeight="true" outlineLevel="0" collapsed="false"/>
    <row r="1048530" customFormat="false" ht="12.75" hidden="false" customHeight="true" outlineLevel="0" collapsed="false"/>
    <row r="1048531" customFormat="false" ht="12.75" hidden="false" customHeight="true" outlineLevel="0" collapsed="false"/>
    <row r="1048532" customFormat="false" ht="12.75" hidden="false" customHeight="true" outlineLevel="0" collapsed="false"/>
    <row r="1048533" customFormat="false" ht="12.75" hidden="false" customHeight="true" outlineLevel="0" collapsed="false"/>
    <row r="1048534" customFormat="false" ht="12.75" hidden="false" customHeight="true" outlineLevel="0" collapsed="false"/>
    <row r="1048535" customFormat="false" ht="12.75" hidden="false" customHeight="true" outlineLevel="0" collapsed="false"/>
    <row r="1048536" customFormat="false" ht="12.75" hidden="false" customHeight="true" outlineLevel="0" collapsed="false"/>
    <row r="1048537" customFormat="false" ht="12.75" hidden="false" customHeight="true" outlineLevel="0" collapsed="false"/>
    <row r="1048538" customFormat="false" ht="12.75" hidden="false" customHeight="true" outlineLevel="0" collapsed="false"/>
    <row r="1048539" customFormat="false" ht="12.75" hidden="false" customHeight="true" outlineLevel="0" collapsed="false"/>
    <row r="1048540" customFormat="false" ht="12.75" hidden="false" customHeight="true" outlineLevel="0" collapsed="false"/>
    <row r="1048541" customFormat="false" ht="12.75" hidden="false" customHeight="true" outlineLevel="0" collapsed="false"/>
    <row r="1048542" customFormat="false" ht="12.75" hidden="false" customHeight="true" outlineLevel="0" collapsed="false"/>
    <row r="1048543" customFormat="false" ht="12.75" hidden="false" customHeight="true" outlineLevel="0" collapsed="false"/>
    <row r="1048544" customFormat="false" ht="12.75" hidden="false" customHeight="true" outlineLevel="0" collapsed="false"/>
    <row r="1048545" customFormat="false" ht="12.75" hidden="false" customHeight="true" outlineLevel="0" collapsed="false"/>
    <row r="1048546" customFormat="false" ht="12.75" hidden="false" customHeight="true" outlineLevel="0" collapsed="false"/>
    <row r="1048547" customFormat="false" ht="12.75" hidden="false" customHeight="true" outlineLevel="0" collapsed="false"/>
    <row r="1048548" customFormat="false" ht="12.75" hidden="false" customHeight="true" outlineLevel="0" collapsed="false"/>
    <row r="1048549" customFormat="false" ht="12.75" hidden="false" customHeight="true" outlineLevel="0" collapsed="false"/>
    <row r="1048550" customFormat="false" ht="12.75" hidden="false" customHeight="true" outlineLevel="0" collapsed="false"/>
    <row r="1048551" customFormat="false" ht="12.75" hidden="false" customHeight="true" outlineLevel="0" collapsed="false"/>
    <row r="1048552" customFormat="false" ht="12.75" hidden="false" customHeight="true" outlineLevel="0" collapsed="false"/>
    <row r="1048553" customFormat="false" ht="12.75" hidden="false" customHeight="true" outlineLevel="0" collapsed="false"/>
    <row r="1048554" customFormat="false" ht="12.75" hidden="false" customHeight="true" outlineLevel="0" collapsed="false"/>
    <row r="1048555" customFormat="false" ht="12.75" hidden="false" customHeight="true" outlineLevel="0" collapsed="false"/>
    <row r="1048556" customFormat="false" ht="12.75" hidden="false" customHeight="true" outlineLevel="0" collapsed="false"/>
    <row r="1048557" customFormat="false" ht="12.75" hidden="false" customHeight="true" outlineLevel="0" collapsed="false"/>
    <row r="1048558" customFormat="false" ht="12.75" hidden="false" customHeight="true" outlineLevel="0" collapsed="false"/>
    <row r="1048559" customFormat="false" ht="12.75" hidden="false" customHeight="true" outlineLevel="0" collapsed="false"/>
    <row r="1048560" customFormat="false" ht="12.75" hidden="false" customHeight="true" outlineLevel="0" collapsed="false"/>
    <row r="1048561" customFormat="false" ht="12.75" hidden="false" customHeight="true" outlineLevel="0" collapsed="false"/>
    <row r="1048562" customFormat="false" ht="12.75" hidden="false" customHeight="true" outlineLevel="0" collapsed="false"/>
    <row r="1048563" customFormat="false" ht="12.75" hidden="false" customHeight="true" outlineLevel="0" collapsed="false"/>
    <row r="1048564" customFormat="false" ht="12.75" hidden="false" customHeight="true" outlineLevel="0" collapsed="false"/>
    <row r="1048565" customFormat="false" ht="12.75" hidden="false" customHeight="true" outlineLevel="0" collapsed="false"/>
    <row r="1048566" customFormat="false" ht="12.75" hidden="false" customHeight="true" outlineLevel="0" collapsed="false"/>
    <row r="1048567" customFormat="false" ht="12.75" hidden="false" customHeight="true" outlineLevel="0" collapsed="false"/>
    <row r="1048568" customFormat="false" ht="12.75" hidden="false" customHeight="true" outlineLevel="0" collapsed="false"/>
    <row r="1048569" customFormat="false" ht="12.75" hidden="false" customHeight="true" outlineLevel="0" collapsed="false"/>
    <row r="1048570" customFormat="false" ht="12.75" hidden="false" customHeight="true" outlineLevel="0" collapsed="false"/>
    <row r="1048571" customFormat="false" ht="12.75" hidden="false" customHeight="true" outlineLevel="0" collapsed="false"/>
    <row r="1048572" customFormat="false" ht="12.75" hidden="false" customHeight="true" outlineLevel="0" collapsed="false"/>
    <row r="1048573" customFormat="false" ht="12.75" hidden="false" customHeight="true" outlineLevel="0" collapsed="false"/>
    <row r="1048574" customFormat="false" ht="12.75" hidden="false" customHeight="true" outlineLevel="0" collapsed="false"/>
    <row r="1048575" customFormat="false" ht="12.75" hidden="false" customHeight="true" outlineLevel="0" collapsed="false"/>
    <row r="1048576" customFormat="false" ht="12.75" hidden="false" customHeight="true" outlineLevel="0" collapsed="false"/>
  </sheetData>
  <mergeCells count="8">
    <mergeCell ref="A1:H1"/>
    <mergeCell ref="C2:F2"/>
    <mergeCell ref="B6:G6"/>
    <mergeCell ref="B7:H7"/>
    <mergeCell ref="E8:E11"/>
    <mergeCell ref="B17:G17"/>
    <mergeCell ref="B18:H18"/>
    <mergeCell ref="E19:E22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3347</TotalTime>
  <Application>LibreOffice/25.8.5.2$Windows_X86_64 LibreOffice_project/9c8b85f387cc00a89945a79c9e6239f32e450ac2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2026-01-29T12:13:31Z</dcterms:created>
  <dc:creator>Плакида Ирина Анатольевна</dc:creator>
  <dc:description/>
  <dc:language>ru-RU</dc:language>
  <cp:lastModifiedBy/>
  <cp:lastPrinted>2026-03-27T08:57:57Z</cp:lastPrinted>
  <dcterms:modified xsi:type="dcterms:W3CDTF">2026-05-06T16:49:18Z</dcterms:modified>
  <cp:revision>121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