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748" windowWidth="14808" windowHeight="5376" activeTab="1"/>
  </bookViews>
  <sheets>
    <sheet name="для Алексеевой 2023г." sheetId="69" r:id="rId1"/>
    <sheet name="Алексеевой (декабрь)   (23)" sheetId="79" r:id="rId2"/>
  </sheets>
  <calcPr calcId="144525"/>
</workbook>
</file>

<file path=xl/calcChain.xml><?xml version="1.0" encoding="utf-8"?>
<calcChain xmlns="http://schemas.openxmlformats.org/spreadsheetml/2006/main">
  <c r="H13" i="79" l="1"/>
  <c r="J12" i="79"/>
  <c r="J11" i="79"/>
  <c r="K17" i="69"/>
  <c r="K16" i="69" l="1"/>
  <c r="K15" i="69"/>
  <c r="D14" i="69" l="1"/>
  <c r="K14" i="69" l="1"/>
  <c r="K12" i="69"/>
  <c r="K13" i="69"/>
  <c r="J18" i="69"/>
  <c r="I18" i="69"/>
  <c r="H18" i="69"/>
  <c r="G18" i="69"/>
  <c r="F18" i="69"/>
  <c r="E18" i="69"/>
  <c r="D18" i="69"/>
  <c r="C18" i="69"/>
  <c r="K11" i="69"/>
  <c r="K10" i="69"/>
  <c r="K9" i="69"/>
  <c r="K8" i="69"/>
  <c r="K7" i="69"/>
  <c r="K6" i="69"/>
  <c r="K18" i="69" l="1"/>
</calcChain>
</file>

<file path=xl/sharedStrings.xml><?xml version="1.0" encoding="utf-8"?>
<sst xmlns="http://schemas.openxmlformats.org/spreadsheetml/2006/main" count="65" uniqueCount="55">
  <si>
    <t>Оклад по часам</t>
  </si>
  <si>
    <t>Ежемесячная премия</t>
  </si>
  <si>
    <t>Всего начислено:</t>
  </si>
  <si>
    <t>Командировка</t>
  </si>
  <si>
    <t>№п/п</t>
  </si>
  <si>
    <t>Наименование предприятия</t>
  </si>
  <si>
    <t>ФИО</t>
  </si>
  <si>
    <t>Должность</t>
  </si>
  <si>
    <t>директор</t>
  </si>
  <si>
    <t>главный инженер</t>
  </si>
  <si>
    <t>Примечание</t>
  </si>
  <si>
    <t>главный бухгалтер</t>
  </si>
  <si>
    <t>Среднемесячная заработная плата работников(без учета заработной платы руководителей)</t>
  </si>
  <si>
    <t>Информация</t>
  </si>
  <si>
    <t xml:space="preserve"> о среднемесячной заработной плате руководителей, их заместителей и главных бухгалтеров</t>
  </si>
  <si>
    <t>декабрь</t>
  </si>
  <si>
    <t>январь</t>
  </si>
  <si>
    <t>февраль</t>
  </si>
  <si>
    <t>март</t>
  </si>
  <si>
    <t>июнь</t>
  </si>
  <si>
    <t>май</t>
  </si>
  <si>
    <t>апрель</t>
  </si>
  <si>
    <t>Отпуск</t>
  </si>
  <si>
    <t>всего:</t>
  </si>
  <si>
    <t>Среднесписочная численность без рук.</t>
  </si>
  <si>
    <t>июль</t>
  </si>
  <si>
    <t>август</t>
  </si>
  <si>
    <t>сентябрь</t>
  </si>
  <si>
    <t>октябрь</t>
  </si>
  <si>
    <t>ноябрь</t>
  </si>
  <si>
    <t>Филатова Ольга Махарбековна</t>
  </si>
  <si>
    <t>Жукова Елена Вячеславовна</t>
  </si>
  <si>
    <t>Всего :</t>
  </si>
  <si>
    <t>Карпов Игорь Николаевич</t>
  </si>
  <si>
    <t>Численность</t>
  </si>
  <si>
    <t>Средняя зарплата</t>
  </si>
  <si>
    <t>Соц. отчисления</t>
  </si>
  <si>
    <t>Среднемесячная заработная плата, руб.</t>
  </si>
  <si>
    <t>Премия за другие достижения</t>
  </si>
  <si>
    <t>Компенс. За задержку зарпл.</t>
  </si>
  <si>
    <t>Филатова О.М.</t>
  </si>
  <si>
    <t xml:space="preserve">первый заместитель директора </t>
  </si>
  <si>
    <t>Муниципальное унитарное  предприятие "Калугатеплосеть"г.Калуги</t>
  </si>
  <si>
    <t>Муниципальное унитарное предприятие "Калугатеплосеть" г.Калуги</t>
  </si>
  <si>
    <t>Барышев Сергей Евгеньевич</t>
  </si>
  <si>
    <t>заместитель директора</t>
  </si>
  <si>
    <t>Земченков Сергей Михайлович</t>
  </si>
  <si>
    <t>Первый заместитель директора</t>
  </si>
  <si>
    <t>Мат. Помощь</t>
  </si>
  <si>
    <t>ФОТ  за период,руб.</t>
  </si>
  <si>
    <t>Бол.лист</t>
  </si>
  <si>
    <t>Исп. Аксенова Е.В. т.55-78-11(161)</t>
  </si>
  <si>
    <t>Исп. Аксенова Е.В.  т. 8-9105231776</t>
  </si>
  <si>
    <t xml:space="preserve"> декабрь 2023г.</t>
  </si>
  <si>
    <r>
      <t xml:space="preserve">Справка о заработной плате  руководителя         МУП "Калугатеплосеть" за </t>
    </r>
    <r>
      <rPr>
        <b/>
        <sz val="14"/>
        <rFont val="Times New Roman"/>
        <family val="1"/>
        <charset val="204"/>
      </rPr>
      <t>12 месяцев</t>
    </r>
    <r>
      <rPr>
        <b/>
        <sz val="14"/>
        <color theme="1"/>
        <rFont val="Times New Roman"/>
        <family val="1"/>
        <charset val="204"/>
      </rPr>
      <t xml:space="preserve"> 2023г.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</si>
</sst>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indent="1"/>
    </xf>
    <xf numFmtId="0" fontId="5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6" fillId="0" borderId="0" xfId="0" applyFont="1" applyAlignme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4" fontId="9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/>
    <xf numFmtId="0" fontId="1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1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4" fontId="6" fillId="2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4" fontId="8" fillId="2" borderId="2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sqref="A1:K1048576"/>
    </sheetView>
  </sheetViews>
  <sheetFormatPr defaultRowHeight="14.4" x14ac:dyDescent="0.3"/>
  <cols>
    <col min="2" max="2" width="16.77734375" customWidth="1"/>
    <col min="3" max="3" width="15.5546875" customWidth="1"/>
    <col min="4" max="4" width="17.77734375" customWidth="1"/>
    <col min="5" max="5" width="12.88671875" customWidth="1"/>
    <col min="6" max="6" width="11.6640625" bestFit="1" customWidth="1"/>
    <col min="7" max="7" width="12.77734375" customWidth="1"/>
    <col min="8" max="8" width="12.88671875" customWidth="1"/>
    <col min="9" max="9" width="11.6640625" bestFit="1" customWidth="1"/>
    <col min="10" max="10" width="14" customWidth="1"/>
    <col min="11" max="11" width="16.5546875" customWidth="1"/>
  </cols>
  <sheetData>
    <row r="1" spans="1:11" ht="13.2" customHeight="1" x14ac:dyDescent="0.3"/>
    <row r="2" spans="1:11" hidden="1" x14ac:dyDescent="0.3"/>
    <row r="3" spans="1:11" ht="37.799999999999997" customHeight="1" x14ac:dyDescent="0.3">
      <c r="B3" s="44" t="s">
        <v>54</v>
      </c>
      <c r="C3" s="44"/>
      <c r="D3" s="44"/>
      <c r="E3" s="44"/>
      <c r="F3" s="44"/>
      <c r="G3" s="44"/>
      <c r="H3" s="44"/>
      <c r="I3" s="44"/>
      <c r="J3" s="44"/>
      <c r="K3" s="44"/>
    </row>
    <row r="4" spans="1:11" ht="18" x14ac:dyDescent="0.35"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65.400000000000006" customHeight="1" x14ac:dyDescent="0.35">
      <c r="A5" s="7"/>
      <c r="B5" s="27"/>
      <c r="C5" s="28" t="s">
        <v>0</v>
      </c>
      <c r="D5" s="28" t="s">
        <v>1</v>
      </c>
      <c r="E5" s="28" t="s">
        <v>22</v>
      </c>
      <c r="F5" s="28" t="s">
        <v>3</v>
      </c>
      <c r="G5" s="28" t="s">
        <v>39</v>
      </c>
      <c r="H5" s="28" t="s">
        <v>48</v>
      </c>
      <c r="I5" s="28" t="s">
        <v>50</v>
      </c>
      <c r="J5" s="28" t="s">
        <v>38</v>
      </c>
      <c r="K5" s="28" t="s">
        <v>2</v>
      </c>
    </row>
    <row r="6" spans="1:11" ht="18" x14ac:dyDescent="0.35">
      <c r="B6" s="29" t="s">
        <v>16</v>
      </c>
      <c r="C6" s="30">
        <v>74520</v>
      </c>
      <c r="D6" s="30">
        <v>74520</v>
      </c>
      <c r="E6" s="31"/>
      <c r="F6" s="31"/>
      <c r="G6" s="31"/>
      <c r="H6" s="31"/>
      <c r="I6" s="32">
        <v>7948.74</v>
      </c>
      <c r="J6" s="31"/>
      <c r="K6" s="32">
        <f>C6+D6+I6</f>
        <v>156988.74</v>
      </c>
    </row>
    <row r="7" spans="1:11" ht="18" x14ac:dyDescent="0.35">
      <c r="B7" s="29" t="s">
        <v>17</v>
      </c>
      <c r="C7" s="30">
        <v>76778.179999999993</v>
      </c>
      <c r="D7" s="30">
        <v>76778.179999999993</v>
      </c>
      <c r="E7" s="32">
        <v>25312.17</v>
      </c>
      <c r="F7" s="32">
        <v>24071.52</v>
      </c>
      <c r="G7" s="33">
        <v>3.67</v>
      </c>
      <c r="H7" s="33"/>
      <c r="I7" s="33"/>
      <c r="J7" s="33"/>
      <c r="K7" s="32">
        <f t="shared" ref="K7:K17" si="0">SUM(C7:J7)</f>
        <v>202943.71999999997</v>
      </c>
    </row>
    <row r="8" spans="1:11" ht="18" x14ac:dyDescent="0.35">
      <c r="B8" s="29" t="s">
        <v>18</v>
      </c>
      <c r="C8" s="30">
        <v>85761.29</v>
      </c>
      <c r="D8" s="32">
        <v>85761.29</v>
      </c>
      <c r="E8" s="32">
        <v>41987.25</v>
      </c>
      <c r="F8" s="32">
        <v>12201.26</v>
      </c>
      <c r="G8" s="33"/>
      <c r="H8" s="33"/>
      <c r="I8" s="33"/>
      <c r="J8" s="34">
        <v>118175</v>
      </c>
      <c r="K8" s="32">
        <f t="shared" si="0"/>
        <v>343886.08999999997</v>
      </c>
    </row>
    <row r="9" spans="1:11" ht="18" x14ac:dyDescent="0.35">
      <c r="B9" s="29" t="s">
        <v>21</v>
      </c>
      <c r="C9" s="30">
        <v>59087.5</v>
      </c>
      <c r="D9" s="30">
        <v>59087.5</v>
      </c>
      <c r="E9" s="30">
        <v>143915.03</v>
      </c>
      <c r="F9" s="30"/>
      <c r="G9" s="30">
        <v>62.6</v>
      </c>
      <c r="H9" s="30"/>
      <c r="I9" s="30"/>
      <c r="J9" s="30"/>
      <c r="K9" s="32">
        <f t="shared" si="0"/>
        <v>262152.63</v>
      </c>
    </row>
    <row r="10" spans="1:11" ht="18" x14ac:dyDescent="0.35">
      <c r="B10" s="29" t="s">
        <v>20</v>
      </c>
      <c r="C10" s="30">
        <v>94540</v>
      </c>
      <c r="D10" s="30">
        <v>94540</v>
      </c>
      <c r="E10" s="30">
        <v>8465.59</v>
      </c>
      <c r="F10" s="30"/>
      <c r="G10" s="30"/>
      <c r="H10" s="30"/>
      <c r="I10" s="30"/>
      <c r="J10" s="30"/>
      <c r="K10" s="32">
        <f t="shared" si="0"/>
        <v>197545.59</v>
      </c>
    </row>
    <row r="11" spans="1:11" ht="18" x14ac:dyDescent="0.35">
      <c r="B11" s="29" t="s">
        <v>19</v>
      </c>
      <c r="C11" s="30">
        <v>78783.33</v>
      </c>
      <c r="D11" s="35">
        <v>78783.33</v>
      </c>
      <c r="E11" s="30">
        <v>77380.289999999994</v>
      </c>
      <c r="F11" s="30"/>
      <c r="G11" s="30"/>
      <c r="H11" s="30">
        <v>118175</v>
      </c>
      <c r="I11" s="30"/>
      <c r="J11" s="30"/>
      <c r="K11" s="32">
        <f t="shared" si="0"/>
        <v>353121.95</v>
      </c>
    </row>
    <row r="12" spans="1:11" ht="18" x14ac:dyDescent="0.35">
      <c r="B12" s="29" t="s">
        <v>25</v>
      </c>
      <c r="C12" s="30">
        <v>73155.95</v>
      </c>
      <c r="D12" s="35">
        <v>73175.95</v>
      </c>
      <c r="E12" s="30"/>
      <c r="F12" s="30"/>
      <c r="G12" s="30"/>
      <c r="H12" s="30"/>
      <c r="I12" s="30">
        <v>7948.75</v>
      </c>
      <c r="J12" s="30"/>
      <c r="K12" s="32">
        <f t="shared" si="0"/>
        <v>154280.65</v>
      </c>
    </row>
    <row r="13" spans="1:11" ht="18" x14ac:dyDescent="0.35">
      <c r="B13" s="29" t="s">
        <v>26</v>
      </c>
      <c r="C13" s="30">
        <v>118175</v>
      </c>
      <c r="D13" s="35"/>
      <c r="E13" s="30"/>
      <c r="F13" s="30"/>
      <c r="G13" s="30"/>
      <c r="H13" s="30"/>
      <c r="I13" s="30"/>
      <c r="J13" s="30"/>
      <c r="K13" s="32">
        <f t="shared" si="0"/>
        <v>118175</v>
      </c>
    </row>
    <row r="14" spans="1:11" ht="18" x14ac:dyDescent="0.35">
      <c r="B14" s="29" t="s">
        <v>27</v>
      </c>
      <c r="C14" s="36">
        <v>118175</v>
      </c>
      <c r="D14" s="37">
        <f>118175+118175</f>
        <v>236350</v>
      </c>
      <c r="E14" s="30"/>
      <c r="F14" s="30"/>
      <c r="G14" s="30"/>
      <c r="H14" s="30"/>
      <c r="I14" s="30"/>
      <c r="J14" s="30"/>
      <c r="K14" s="30">
        <f t="shared" si="0"/>
        <v>354525</v>
      </c>
    </row>
    <row r="15" spans="1:11" ht="18" x14ac:dyDescent="0.35">
      <c r="B15" s="29" t="s">
        <v>28</v>
      </c>
      <c r="C15" s="36">
        <v>85945.45</v>
      </c>
      <c r="D15" s="36">
        <v>85945.45</v>
      </c>
      <c r="E15" s="30">
        <v>80368.850000000006</v>
      </c>
      <c r="F15" s="30">
        <v>13154.76</v>
      </c>
      <c r="G15" s="30"/>
      <c r="H15" s="30"/>
      <c r="I15" s="30"/>
      <c r="J15" s="30"/>
      <c r="K15" s="30">
        <f t="shared" si="0"/>
        <v>265414.51</v>
      </c>
    </row>
    <row r="16" spans="1:11" ht="18" x14ac:dyDescent="0.35">
      <c r="B16" s="29" t="s">
        <v>29</v>
      </c>
      <c r="C16" s="36">
        <v>106852.84</v>
      </c>
      <c r="D16" s="37">
        <v>106852.84</v>
      </c>
      <c r="E16" s="30"/>
      <c r="F16" s="30"/>
      <c r="G16" s="30"/>
      <c r="H16" s="30"/>
      <c r="I16" s="30"/>
      <c r="J16" s="30"/>
      <c r="K16" s="30">
        <f t="shared" si="0"/>
        <v>213705.68</v>
      </c>
    </row>
    <row r="17" spans="2:11" ht="18" x14ac:dyDescent="0.35">
      <c r="B17" s="29" t="s">
        <v>15</v>
      </c>
      <c r="C17" s="36">
        <v>106920.24</v>
      </c>
      <c r="D17" s="37">
        <v>106920.24</v>
      </c>
      <c r="E17" s="30"/>
      <c r="F17" s="30">
        <v>25463.8</v>
      </c>
      <c r="G17" s="30"/>
      <c r="H17" s="30"/>
      <c r="I17" s="30"/>
      <c r="J17" s="32">
        <v>236350</v>
      </c>
      <c r="K17" s="30">
        <f t="shared" si="0"/>
        <v>475654.28</v>
      </c>
    </row>
    <row r="18" spans="2:11" ht="17.399999999999999" x14ac:dyDescent="0.3">
      <c r="B18" s="38" t="s">
        <v>32</v>
      </c>
      <c r="C18" s="39">
        <f>SUM(C6:C17)</f>
        <v>1078694.78</v>
      </c>
      <c r="D18" s="39">
        <f t="shared" ref="D18:K18" si="1">SUM(D6:D17)</f>
        <v>1078714.78</v>
      </c>
      <c r="E18" s="39">
        <f t="shared" si="1"/>
        <v>377429.18000000005</v>
      </c>
      <c r="F18" s="39">
        <f t="shared" si="1"/>
        <v>74891.34</v>
      </c>
      <c r="G18" s="39">
        <f t="shared" si="1"/>
        <v>66.27</v>
      </c>
      <c r="H18" s="39">
        <f t="shared" si="1"/>
        <v>118175</v>
      </c>
      <c r="I18" s="39">
        <f t="shared" si="1"/>
        <v>15897.49</v>
      </c>
      <c r="J18" s="39">
        <f t="shared" si="1"/>
        <v>354525</v>
      </c>
      <c r="K18" s="39">
        <f t="shared" si="1"/>
        <v>3098393.84</v>
      </c>
    </row>
    <row r="19" spans="2:11" ht="39" customHeight="1" x14ac:dyDescent="0.3">
      <c r="B19" s="40" t="s">
        <v>49</v>
      </c>
      <c r="C19" s="45">
        <v>579954578.22000003</v>
      </c>
      <c r="D19" s="45"/>
      <c r="E19" s="45"/>
      <c r="F19" s="45"/>
      <c r="G19" s="45"/>
      <c r="H19" s="45"/>
      <c r="I19" s="45"/>
      <c r="J19" s="45"/>
      <c r="K19" s="45"/>
    </row>
    <row r="20" spans="2:11" ht="25.2" customHeight="1" x14ac:dyDescent="0.3">
      <c r="B20" s="40" t="s">
        <v>34</v>
      </c>
      <c r="C20" s="45">
        <v>991.3</v>
      </c>
      <c r="D20" s="45"/>
      <c r="E20" s="45"/>
      <c r="F20" s="45"/>
      <c r="G20" s="45"/>
      <c r="H20" s="45"/>
      <c r="I20" s="45"/>
      <c r="J20" s="45"/>
      <c r="K20" s="45"/>
    </row>
    <row r="21" spans="2:11" ht="34.799999999999997" customHeight="1" x14ac:dyDescent="0.3">
      <c r="B21" s="40" t="s">
        <v>35</v>
      </c>
      <c r="C21" s="46">
        <v>46834.74</v>
      </c>
      <c r="D21" s="46"/>
      <c r="E21" s="46"/>
      <c r="F21" s="46"/>
      <c r="G21" s="46"/>
      <c r="H21" s="46"/>
      <c r="I21" s="46"/>
      <c r="J21" s="46"/>
      <c r="K21" s="46"/>
    </row>
    <row r="22" spans="2:11" ht="30.6" customHeight="1" x14ac:dyDescent="0.3">
      <c r="B22" s="40" t="s">
        <v>36</v>
      </c>
      <c r="C22" s="46">
        <v>176525191.80000001</v>
      </c>
      <c r="D22" s="46"/>
      <c r="E22" s="46"/>
      <c r="F22" s="46"/>
      <c r="G22" s="46"/>
      <c r="H22" s="46"/>
      <c r="I22" s="46"/>
      <c r="J22" s="46"/>
      <c r="K22" s="46"/>
    </row>
    <row r="23" spans="2:11" ht="18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2:11" ht="18" x14ac:dyDescent="0.35">
      <c r="B24" s="41"/>
      <c r="C24" s="6" t="s">
        <v>47</v>
      </c>
      <c r="D24" s="6"/>
      <c r="E24" s="6"/>
      <c r="F24" s="6"/>
      <c r="G24" s="6" t="s">
        <v>40</v>
      </c>
      <c r="H24" s="6"/>
      <c r="I24" s="6"/>
      <c r="J24" s="26"/>
      <c r="K24" s="41"/>
    </row>
    <row r="25" spans="2:11" ht="18" x14ac:dyDescent="0.35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2:11" ht="18" x14ac:dyDescent="0.35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2:11" ht="18" x14ac:dyDescent="0.35"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2:11" ht="18" x14ac:dyDescent="0.35"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2:11" ht="18" x14ac:dyDescent="0.35">
      <c r="B29" s="2" t="s">
        <v>51</v>
      </c>
      <c r="C29" s="2"/>
      <c r="D29" s="2"/>
      <c r="E29" s="26"/>
      <c r="F29" s="26"/>
      <c r="G29" s="26"/>
      <c r="H29" s="26"/>
      <c r="I29" s="26"/>
      <c r="J29" s="26"/>
      <c r="K29" s="26"/>
    </row>
    <row r="30" spans="2:11" ht="18" x14ac:dyDescent="0.35"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2:11" ht="13.8" customHeight="1" x14ac:dyDescent="0.35">
      <c r="B31" s="41"/>
      <c r="C31" s="41"/>
      <c r="D31" s="41"/>
      <c r="E31" s="41"/>
      <c r="F31" s="41"/>
      <c r="G31" s="41"/>
      <c r="H31" s="41"/>
      <c r="I31" s="41"/>
      <c r="J31" s="41"/>
      <c r="K31" s="41"/>
    </row>
  </sheetData>
  <mergeCells count="5">
    <mergeCell ref="B3:K3"/>
    <mergeCell ref="C19:K19"/>
    <mergeCell ref="C20:K20"/>
    <mergeCell ref="C21:K21"/>
    <mergeCell ref="C22:K22"/>
  </mergeCells>
  <pageMargins left="1.299212598425197" right="0.31496062992125984" top="0.15748031496062992" bottom="0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abSelected="1" topLeftCell="B1" workbookViewId="0">
      <selection activeCell="O10" sqref="O10"/>
    </sheetView>
  </sheetViews>
  <sheetFormatPr defaultRowHeight="14.4" x14ac:dyDescent="0.3"/>
  <cols>
    <col min="2" max="2" width="5.6640625" customWidth="1"/>
    <col min="5" max="5" width="31.6640625" customWidth="1"/>
    <col min="6" max="6" width="27.88671875" customWidth="1"/>
    <col min="7" max="7" width="25.44140625" customWidth="1"/>
    <col min="9" max="9" width="9.109375" customWidth="1"/>
    <col min="10" max="10" width="0" hidden="1" customWidth="1"/>
    <col min="11" max="11" width="13.44140625" customWidth="1"/>
  </cols>
  <sheetData>
    <row r="1" spans="2:11" ht="18" x14ac:dyDescent="0.35">
      <c r="B1" s="4"/>
      <c r="C1" s="5"/>
      <c r="D1" s="5"/>
      <c r="E1" s="5"/>
      <c r="F1" s="8" t="s">
        <v>13</v>
      </c>
      <c r="G1" s="8"/>
      <c r="H1" s="8"/>
      <c r="I1" s="5"/>
      <c r="J1" s="5"/>
    </row>
    <row r="2" spans="2:11" ht="17.399999999999999" x14ac:dyDescent="0.3">
      <c r="B2" s="1"/>
      <c r="C2" s="6" t="s">
        <v>14</v>
      </c>
      <c r="D2" s="6"/>
      <c r="E2" s="6"/>
      <c r="F2" s="6"/>
      <c r="G2" s="6"/>
      <c r="H2" s="6"/>
      <c r="I2" s="6"/>
      <c r="J2" s="6"/>
      <c r="K2" s="1"/>
    </row>
    <row r="3" spans="2:11" x14ac:dyDescent="0.3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7.399999999999999" x14ac:dyDescent="0.3">
      <c r="B4" s="43" t="s">
        <v>43</v>
      </c>
      <c r="C4" s="43"/>
      <c r="D4" s="43"/>
      <c r="E4" s="43"/>
      <c r="F4" s="43"/>
      <c r="G4" s="43"/>
      <c r="H4" s="43"/>
      <c r="I4" s="43"/>
      <c r="J4" s="43"/>
      <c r="K4" s="1"/>
    </row>
    <row r="5" spans="2:11" ht="15.6" x14ac:dyDescent="0.3">
      <c r="B5" s="1"/>
      <c r="C5" s="1"/>
      <c r="D5" s="1"/>
      <c r="E5" s="1"/>
      <c r="F5" s="20" t="s">
        <v>53</v>
      </c>
      <c r="G5" s="1"/>
      <c r="H5" s="1"/>
      <c r="I5" s="1"/>
      <c r="J5" s="1"/>
      <c r="K5" s="1"/>
    </row>
    <row r="6" spans="2:11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ht="51" customHeight="1" x14ac:dyDescent="0.3">
      <c r="B7" s="25" t="s">
        <v>4</v>
      </c>
      <c r="C7" s="56" t="s">
        <v>5</v>
      </c>
      <c r="D7" s="56"/>
      <c r="E7" s="56"/>
      <c r="F7" s="25" t="s">
        <v>6</v>
      </c>
      <c r="G7" s="25" t="s">
        <v>7</v>
      </c>
      <c r="H7" s="52" t="s">
        <v>37</v>
      </c>
      <c r="I7" s="52"/>
      <c r="J7" s="52"/>
      <c r="K7" s="25" t="s">
        <v>10</v>
      </c>
    </row>
    <row r="8" spans="2:11" ht="29.4" customHeight="1" x14ac:dyDescent="0.3">
      <c r="B8" s="10">
        <v>1</v>
      </c>
      <c r="C8" s="48" t="s">
        <v>42</v>
      </c>
      <c r="D8" s="49"/>
      <c r="E8" s="50"/>
      <c r="F8" s="11" t="s">
        <v>33</v>
      </c>
      <c r="G8" s="11" t="s">
        <v>8</v>
      </c>
      <c r="H8" s="51">
        <v>209331.43</v>
      </c>
      <c r="I8" s="51"/>
      <c r="J8" s="51"/>
      <c r="K8" s="12"/>
    </row>
    <row r="9" spans="2:11" ht="29.4" customHeight="1" x14ac:dyDescent="0.3">
      <c r="B9" s="10">
        <v>2</v>
      </c>
      <c r="C9" s="48" t="s">
        <v>42</v>
      </c>
      <c r="D9" s="49"/>
      <c r="E9" s="50"/>
      <c r="F9" s="11" t="s">
        <v>46</v>
      </c>
      <c r="G9" s="11" t="s">
        <v>9</v>
      </c>
      <c r="H9" s="53">
        <v>149543.22</v>
      </c>
      <c r="I9" s="53"/>
      <c r="J9" s="53"/>
      <c r="K9" s="11"/>
    </row>
    <row r="10" spans="2:11" ht="26.4" customHeight="1" x14ac:dyDescent="0.3">
      <c r="B10" s="10">
        <v>3</v>
      </c>
      <c r="C10" s="48" t="s">
        <v>42</v>
      </c>
      <c r="D10" s="49"/>
      <c r="E10" s="50"/>
      <c r="F10" s="11" t="s">
        <v>31</v>
      </c>
      <c r="G10" s="13" t="s">
        <v>11</v>
      </c>
      <c r="H10" s="53">
        <v>133223.91</v>
      </c>
      <c r="I10" s="53"/>
      <c r="J10" s="53"/>
      <c r="K10" s="13"/>
    </row>
    <row r="11" spans="2:11" ht="26.4" customHeight="1" x14ac:dyDescent="0.3">
      <c r="B11" s="14">
        <v>4</v>
      </c>
      <c r="C11" s="48" t="s">
        <v>42</v>
      </c>
      <c r="D11" s="49"/>
      <c r="E11" s="50"/>
      <c r="F11" s="15" t="s">
        <v>30</v>
      </c>
      <c r="G11" s="12" t="s">
        <v>41</v>
      </c>
      <c r="H11" s="51">
        <v>170446.39</v>
      </c>
      <c r="I11" s="51"/>
      <c r="J11" s="19">
        <f>SUM(H11)</f>
        <v>170446.39</v>
      </c>
      <c r="K11" s="13"/>
    </row>
    <row r="12" spans="2:11" ht="28.2" customHeight="1" x14ac:dyDescent="0.3">
      <c r="B12" s="14">
        <v>5</v>
      </c>
      <c r="C12" s="48" t="s">
        <v>42</v>
      </c>
      <c r="D12" s="49"/>
      <c r="E12" s="50"/>
      <c r="F12" s="15" t="s">
        <v>44</v>
      </c>
      <c r="G12" s="12" t="s">
        <v>45</v>
      </c>
      <c r="H12" s="54">
        <v>96352.21</v>
      </c>
      <c r="I12" s="55"/>
      <c r="J12" s="19">
        <f>SUM(H12)</f>
        <v>96352.21</v>
      </c>
      <c r="K12" s="13"/>
    </row>
    <row r="13" spans="2:11" ht="31.2" customHeight="1" x14ac:dyDescent="0.3">
      <c r="B13" s="15"/>
      <c r="C13" s="48"/>
      <c r="D13" s="49"/>
      <c r="E13" s="50"/>
      <c r="F13" s="15" t="s">
        <v>23</v>
      </c>
      <c r="G13" s="12"/>
      <c r="H13" s="51">
        <f>SUM(H8:H12)</f>
        <v>758897.16</v>
      </c>
      <c r="I13" s="51"/>
      <c r="J13" s="51"/>
      <c r="K13" s="11"/>
    </row>
    <row r="14" spans="2:11" ht="14.4" customHeight="1" x14ac:dyDescent="0.3">
      <c r="B14" s="15"/>
      <c r="C14" s="48" t="s">
        <v>42</v>
      </c>
      <c r="D14" s="49"/>
      <c r="E14" s="50"/>
      <c r="F14" s="15" t="s">
        <v>24</v>
      </c>
      <c r="G14" s="12"/>
      <c r="H14" s="51">
        <v>1031.5999999999999</v>
      </c>
      <c r="I14" s="51"/>
      <c r="J14" s="51"/>
      <c r="K14" s="11"/>
    </row>
    <row r="15" spans="2:11" ht="32.4" customHeight="1" x14ac:dyDescent="0.3">
      <c r="B15" s="11"/>
      <c r="C15" s="48" t="s">
        <v>42</v>
      </c>
      <c r="D15" s="49"/>
      <c r="E15" s="50"/>
      <c r="F15" s="52" t="s">
        <v>12</v>
      </c>
      <c r="G15" s="52"/>
      <c r="H15" s="51">
        <v>43830.04</v>
      </c>
      <c r="I15" s="51"/>
      <c r="J15" s="51"/>
      <c r="K15" s="11"/>
    </row>
    <row r="16" spans="2:11" ht="15.6" x14ac:dyDescent="0.3">
      <c r="B16" s="3"/>
      <c r="C16" s="42"/>
      <c r="D16" s="42"/>
      <c r="E16" s="42"/>
      <c r="F16" s="3"/>
      <c r="G16" s="3"/>
      <c r="H16" s="42"/>
      <c r="I16" s="42"/>
      <c r="J16" s="42"/>
      <c r="K16" s="3"/>
    </row>
    <row r="17" spans="2:11" ht="15.6" x14ac:dyDescent="0.3"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2:11" ht="15.6" x14ac:dyDescent="0.3">
      <c r="B18" s="3"/>
      <c r="C18" s="16"/>
      <c r="D18" s="16"/>
      <c r="E18" s="21" t="s">
        <v>47</v>
      </c>
      <c r="F18" s="17"/>
      <c r="G18" s="22" t="s">
        <v>40</v>
      </c>
      <c r="H18" s="47"/>
      <c r="I18" s="47"/>
      <c r="J18" s="47"/>
      <c r="K18" s="3"/>
    </row>
    <row r="19" spans="2:11" ht="15.6" x14ac:dyDescent="0.3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2:11" s="23" customFormat="1" ht="15.6" x14ac:dyDescent="0.3">
      <c r="B20" s="18"/>
      <c r="C20" s="47" t="s">
        <v>47</v>
      </c>
      <c r="D20" s="47"/>
      <c r="E20" s="47"/>
      <c r="F20" s="18"/>
      <c r="G20" s="18" t="s">
        <v>40</v>
      </c>
      <c r="H20" s="47"/>
      <c r="I20" s="47"/>
      <c r="J20" s="47"/>
      <c r="K20" s="18"/>
    </row>
    <row r="21" spans="2:11" x14ac:dyDescent="0.3">
      <c r="B21" s="1"/>
      <c r="C21" s="24"/>
      <c r="D21" s="24"/>
      <c r="E21" s="24"/>
      <c r="F21" s="1"/>
      <c r="G21" s="1"/>
      <c r="H21" s="24"/>
      <c r="I21" s="24"/>
      <c r="J21" s="24"/>
      <c r="K21" s="1"/>
    </row>
    <row r="22" spans="2:11" x14ac:dyDescent="0.3">
      <c r="C22" s="9" t="s">
        <v>52</v>
      </c>
      <c r="D22" s="9"/>
      <c r="E22" s="9"/>
    </row>
  </sheetData>
  <mergeCells count="25">
    <mergeCell ref="C9:E9"/>
    <mergeCell ref="H9:J9"/>
    <mergeCell ref="B4:J4"/>
    <mergeCell ref="C7:E7"/>
    <mergeCell ref="H7:J7"/>
    <mergeCell ref="C8:E8"/>
    <mergeCell ref="H8:J8"/>
    <mergeCell ref="C13:E13"/>
    <mergeCell ref="H13:J13"/>
    <mergeCell ref="C10:E10"/>
    <mergeCell ref="H10:J10"/>
    <mergeCell ref="C11:E11"/>
    <mergeCell ref="H11:I11"/>
    <mergeCell ref="C12:E12"/>
    <mergeCell ref="H12:I12"/>
    <mergeCell ref="H18:J18"/>
    <mergeCell ref="C20:E20"/>
    <mergeCell ref="H20:J20"/>
    <mergeCell ref="C14:E14"/>
    <mergeCell ref="H14:J14"/>
    <mergeCell ref="C15:E15"/>
    <mergeCell ref="F15:G15"/>
    <mergeCell ref="H15:J15"/>
    <mergeCell ref="C16:E16"/>
    <mergeCell ref="H16:J16"/>
  </mergeCells>
  <pageMargins left="0.51181102362204722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Алексеевой 2023г.</vt:lpstr>
      <vt:lpstr>Алексеевой (декабрь)   (23)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2024-04-04T10:29:59Z</dcterms:modified>
</cp:coreProperties>
</file>