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финансы" sheetId="1" state="visible" r:id="rId3"/>
    <sheet name="индикаторы" sheetId="2" state="visible" r:id="rId4"/>
    <sheet name="показатели 1" sheetId="3" state="visible" r:id="rId5"/>
    <sheet name="показатели_2" sheetId="4" state="visible" r:id="rId6"/>
    <sheet name="показатели_3" sheetId="5" state="visible" r:id="rId7"/>
    <sheet name="контрольные точки, мероприятия_" sheetId="6" state="visible" r:id="rId8"/>
    <sheet name="контрольные точки, мероприяти-У" sheetId="7" state="visible" r:id="rId9"/>
    <sheet name="контрольные точки, мероприяти-З" sheetId="8" state="visible" r:id="rId10"/>
    <sheet name="Оценка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<sst xmlns="http://schemas.openxmlformats.org/spreadsheetml/2006/main" count="282" uniqueCount="171">
  <si>
    <t xml:space="preserve">Годовой отчет о ходе реализации муниципальной программы городского округа города Калуги Калужской области «Сохранение историко-архитектурного облика центра города» («Старый город») за 2025 год</t>
  </si>
  <si>
    <r>
      <rPr>
        <sz val="12"/>
        <color theme="1"/>
        <rFont val="Times New Roman"/>
        <family val="1"/>
        <charset val="1"/>
      </rPr>
      <t xml:space="preserve">Наименование муниципальной программы — м</t>
    </r>
    <r>
      <rPr>
        <i val="true"/>
        <sz val="12"/>
        <rFont val="Times New Roman"/>
        <family val="1"/>
        <charset val="1"/>
      </rPr>
      <t xml:space="preserve">униципальная программа городского округа города Калуги Калужской области «Сохранение историко-архитектурного облика центра города» («Старый город»)</t>
    </r>
  </si>
  <si>
    <r>
      <rPr>
        <sz val="12"/>
        <color theme="1"/>
        <rFont val="Times New Roman"/>
        <family val="1"/>
        <charset val="204"/>
      </rPr>
      <t xml:space="preserve">Ответственный исполнитель муниципальной программы -  </t>
    </r>
    <r>
      <rPr>
        <i val="true"/>
        <sz val="12"/>
        <color theme="1"/>
        <rFont val="Times New Roman"/>
        <family val="1"/>
        <charset val="204"/>
      </rPr>
      <t xml:space="preserve">администрация городского округа города Калуги Калужской области (сектор по обеспечению деятельности заместителя главы городского округа города Калуги - главного архитектора города Калуги)</t>
    </r>
  </si>
  <si>
    <t xml:space="preserve">Наименование муниципальной программы, направления муниципальной программы и источника финансового обеспечения</t>
  </si>
  <si>
    <t xml:space="preserve">Объем финансового обеспечения, тыс. рублей</t>
  </si>
  <si>
    <t xml:space="preserve">Исполнение, тыс. рублей</t>
  </si>
  <si>
    <t xml:space="preserve">Процент исполнения, (4) / (3) x 100</t>
  </si>
  <si>
    <t xml:space="preserve">Комментарий &lt;1&gt;</t>
  </si>
  <si>
    <t xml:space="preserve">Предусмотрено программой/направлением на 31.12.2025</t>
  </si>
  <si>
    <t xml:space="preserve">Сводная бюджетная роспись на 31.12.2025</t>
  </si>
  <si>
    <t xml:space="preserve">Кассовое исполнение</t>
  </si>
  <si>
    <r>
      <rPr>
        <sz val="12"/>
        <color rgb="FF000000"/>
        <rFont val="Times New Roman"/>
        <family val="1"/>
        <charset val="1"/>
      </rPr>
      <t xml:space="preserve">Муниципальная программа </t>
    </r>
    <r>
      <rPr>
        <sz val="8"/>
        <color rgb="FF000000"/>
        <rFont val="Times New Roman"/>
        <family val="1"/>
        <charset val="1"/>
      </rPr>
      <t xml:space="preserve">«</t>
    </r>
    <r>
      <rPr>
        <sz val="12"/>
        <color rgb="FF000000"/>
        <rFont val="Times New Roman"/>
        <family val="1"/>
        <charset val="1"/>
      </rPr>
      <t xml:space="preserve">Сохранение историко-архитектурного облика центра города» («Старый город»)» (всего), в том числе</t>
    </r>
  </si>
  <si>
    <t xml:space="preserve">средства федерального бюджета</t>
  </si>
  <si>
    <t xml:space="preserve">средства областного бюджета</t>
  </si>
  <si>
    <t xml:space="preserve">средства бюджета городского округа города Калуги Калужской области</t>
  </si>
  <si>
    <t xml:space="preserve">иные источники &lt;2&gt;</t>
  </si>
  <si>
    <t xml:space="preserve">Направление «Национальная экономика». Соисполнитель - управление архитектуры, градостроительства и земельных отношений города Калуги </t>
  </si>
  <si>
    <t xml:space="preserve">Экономия по результатам торгов </t>
  </si>
  <si>
    <t xml:space="preserve">А1 (исполненние по направлению)</t>
  </si>
  <si>
    <t xml:space="preserve">Комплекс процессных мероприятий «Сохранение объектов культурного наследия»</t>
  </si>
  <si>
    <t xml:space="preserve">Направление «Жилищно-коммунальное хозяйство». Соисполнитель - управление жилищно-коммунального хозяйства города Калуги  </t>
  </si>
  <si>
    <r>
      <rPr>
        <sz val="12"/>
        <color rgb="FF000000"/>
        <rFont val="Times New Roman"/>
        <family val="1"/>
        <charset val="1"/>
      </rPr>
      <t xml:space="preserve">Отклонение произошло по причине отсутствия договоренности с собственниками по выкупу </t>
    </r>
    <r>
      <rPr>
        <sz val="12"/>
        <color rgb="FF000000"/>
        <rFont val="Times New Roman"/>
        <family val="1"/>
        <charset val="204"/>
      </rPr>
      <t xml:space="preserve">жилых помещений</t>
    </r>
    <r>
      <rPr>
        <sz val="12"/>
        <color rgb="FF000000"/>
        <rFont val="Times New Roman"/>
        <family val="1"/>
        <charset val="1"/>
      </rPr>
      <t xml:space="preserve">.</t>
    </r>
  </si>
  <si>
    <t xml:space="preserve">А2 (исполненние по направлению)</t>
  </si>
  <si>
    <t xml:space="preserve">Комплекс процессных мероприятий  «Сохранение объектов культурного наследия» </t>
  </si>
  <si>
    <t xml:space="preserve">Направление «Культура, кинематография». Соисполнитель - управление записи актов гражданского состояния города Калуги</t>
  </si>
  <si>
    <t xml:space="preserve">Средства в размере 1879,09 тыс.руб. будут направлены на оплату ремонтных работ в 2026 году. Начало ремонтных работ: 2026 год. </t>
  </si>
  <si>
    <t xml:space="preserve">А3 (исполненние по направлению)</t>
  </si>
  <si>
    <t xml:space="preserve">Комплекс процессных мероприятий  «Сохранение объектов культурного наследия»</t>
  </si>
  <si>
    <t xml:space="preserve">    &lt;2&gt;   Указываются   собственные  средства  организаций  (при  наличии);</t>
  </si>
  <si>
    <t xml:space="preserve">средства  фондов  (при  наличии);  средства  физических  лиц (при наличии);</t>
  </si>
  <si>
    <t xml:space="preserve">привлеченные средства, за исключением бюджетных ассигнований (при наличии).</t>
  </si>
  <si>
    <t xml:space="preserve">...</t>
  </si>
  <si>
    <t xml:space="preserve">                Сведения о достижении значений индикаторов</t>
  </si>
  <si>
    <t xml:space="preserve">№ п/п</t>
  </si>
  <si>
    <t xml:space="preserve">Наименование индикатора</t>
  </si>
  <si>
    <t xml:space="preserve">Ед. изм.</t>
  </si>
  <si>
    <t xml:space="preserve">Значения индикатора</t>
  </si>
  <si>
    <t xml:space="preserve">Обоснование отклонений значений индикатора на конец отчетного года (при наличии)</t>
  </si>
  <si>
    <t xml:space="preserve">Год, предшествующий отчетному</t>
  </si>
  <si>
    <t xml:space="preserve">Отчетный год</t>
  </si>
  <si>
    <t xml:space="preserve">план</t>
  </si>
  <si>
    <t xml:space="preserve">факт</t>
  </si>
  <si>
    <t xml:space="preserve">итог</t>
  </si>
  <si>
    <t xml:space="preserve">Доля мероприятий, направленных на сохранение объектов культурного наследия и (или) историко-культурной среды, в общем количестве планируемых на период реализации программы</t>
  </si>
  <si>
    <t xml:space="preserve">%</t>
  </si>
  <si>
    <t xml:space="preserve">Не проведены кассовые расходы для проведения первого этапа ремонтных работ (внутренние работы главного здания) объекта культурного наследия федерального значения «Усадьба, XIX-XX вв.» в связи с корректировкой проектно-сметной документации. </t>
  </si>
  <si>
    <t xml:space="preserve">                    Отчет о ходе реализации направления</t>
  </si>
  <si>
    <r>
      <rPr>
        <sz val="12"/>
        <rFont val="Times New Roman"/>
        <family val="1"/>
        <charset val="1"/>
      </rPr>
      <t xml:space="preserve">                 </t>
    </r>
    <r>
      <rPr>
        <sz val="12"/>
        <color theme="1"/>
        <rFont val="Times New Roman"/>
        <family val="1"/>
        <charset val="204"/>
      </rPr>
      <t xml:space="preserve">«</t>
    </r>
    <r>
      <rPr>
        <sz val="12"/>
        <rFont val="Times New Roman"/>
        <family val="1"/>
        <charset val="1"/>
      </rPr>
      <t xml:space="preserve">Национальная экономика</t>
    </r>
    <r>
      <rPr>
        <sz val="12"/>
        <color theme="1"/>
        <rFont val="Times New Roman"/>
        <family val="1"/>
        <charset val="204"/>
      </rPr>
      <t xml:space="preserve">»</t>
    </r>
  </si>
  <si>
    <t xml:space="preserve">            Сведения об исполнении помесячного плана достижения  показателей направления в текущем году</t>
  </si>
  <si>
    <t xml:space="preserve">Показатели направления</t>
  </si>
  <si>
    <t xml:space="preserve">Единица измерения (по ОКЕИ)</t>
  </si>
  <si>
    <t xml:space="preserve">Значения по месяцам</t>
  </si>
  <si>
    <t xml:space="preserve">На конец года</t>
  </si>
  <si>
    <t xml:space="preserve">% исполнения</t>
  </si>
  <si>
    <t xml:space="preserve">янв.</t>
  </si>
  <si>
    <t xml:space="preserve">февр.</t>
  </si>
  <si>
    <t xml:space="preserve">март</t>
  </si>
  <si>
    <t xml:space="preserve">апр.</t>
  </si>
  <si>
    <t xml:space="preserve">май</t>
  </si>
  <si>
    <t xml:space="preserve">июнь</t>
  </si>
  <si>
    <t xml:space="preserve">июль</t>
  </si>
  <si>
    <t xml:space="preserve">авг.</t>
  </si>
  <si>
    <t xml:space="preserve">сент.</t>
  </si>
  <si>
    <t xml:space="preserve">окт.</t>
  </si>
  <si>
    <t xml:space="preserve">нояб.</t>
  </si>
  <si>
    <t xml:space="preserve"> Количество мероприятий проведенных в целях сохранения объектов культурного наследия  и (или) историко-культурной среды структурного элемента «Сохранение объектов культурного наследия»</t>
  </si>
  <si>
    <t xml:space="preserve">План</t>
  </si>
  <si>
    <t xml:space="preserve">шт</t>
  </si>
  <si>
    <t xml:space="preserve">Факт/прогноз</t>
  </si>
  <si>
    <t xml:space="preserve">Псэ (сложить все % исполнения и разделить на количество показателей, по каждому комплексу отдельно)</t>
  </si>
  <si>
    <r>
      <rPr>
        <sz val="12"/>
        <rFont val="Times New Roman"/>
        <family val="1"/>
        <charset val="1"/>
      </rPr>
      <t xml:space="preserve">                 </t>
    </r>
    <r>
      <rPr>
        <sz val="12"/>
        <color theme="1"/>
        <rFont val="Times New Roman"/>
        <family val="1"/>
        <charset val="204"/>
      </rPr>
      <t xml:space="preserve">«Жилищно-коммунальное хозяйство»</t>
    </r>
  </si>
  <si>
    <t xml:space="preserve">«Количество мероприятий, проведенных в целях сохранения объектов культурного наследия» структурного элемента «Сохранение объектов культурного наследия»</t>
  </si>
  <si>
    <r>
      <rPr>
        <sz val="12"/>
        <rFont val="Times New Roman"/>
        <family val="1"/>
        <charset val="1"/>
      </rPr>
      <t xml:space="preserve">                 </t>
    </r>
    <r>
      <rPr>
        <sz val="12"/>
        <color theme="1"/>
        <rFont val="Times New Roman"/>
        <family val="1"/>
        <charset val="204"/>
      </rPr>
      <t xml:space="preserve">«Культура, кинематография»</t>
    </r>
  </si>
  <si>
    <t xml:space="preserve">«Количество мероприятий, проведенных в целях сохранения объектов культурного наследия и (или) историко-культурной среды» структурного элемента «Сохранение объектов культурного наследия»</t>
  </si>
  <si>
    <t xml:space="preserve">       Сведения о выполнении (достижении) мероприятий и контрольных точек</t>
  </si>
  <si>
    <t xml:space="preserve">№</t>
  </si>
  <si>
    <t xml:space="preserve">Наименование мероприятия (результата)/контрольной точки</t>
  </si>
  <si>
    <t xml:space="preserve">Плановая дата наступления контрольной точки</t>
  </si>
  <si>
    <t xml:space="preserve">Фактическая дата наступления контрольной точки</t>
  </si>
  <si>
    <t xml:space="preserve">Ответственный исполнитель (должность)</t>
  </si>
  <si>
    <t xml:space="preserve">Подтверждающий документ</t>
  </si>
  <si>
    <t xml:space="preserve">Комментарий (результаты/ проблемы, возникшие в ходе реализации мероприятия)</t>
  </si>
  <si>
    <t xml:space="preserve">Расчет ("+" достигнуто; "-" не достигнуто)</t>
  </si>
  <si>
    <t xml:space="preserve">1. </t>
  </si>
  <si>
    <r>
      <rPr>
        <sz val="12"/>
        <color rgb="FF000000"/>
        <rFont val="Times New Roman"/>
        <family val="1"/>
        <charset val="204"/>
      </rPr>
      <t xml:space="preserve">Задача </t>
    </r>
    <r>
      <rPr>
        <sz val="12"/>
        <rFont val="Times New Roman"/>
        <family val="1"/>
        <charset val="128"/>
      </rPr>
      <t xml:space="preserve">«Увеличение сохраненных объектов культурного наследия и (или) историко-культурной среды» структурного элемента  «Сохранение объектов культурного наследия»</t>
    </r>
  </si>
  <si>
    <t xml:space="preserve">1.1.</t>
  </si>
  <si>
    <r>
      <rPr>
        <sz val="11"/>
        <color theme="1"/>
        <rFont val="Times New Roman"/>
        <family val="1"/>
        <charset val="1"/>
      </rPr>
      <t xml:space="preserve">Мероприятие «</t>
    </r>
    <r>
      <rPr>
        <sz val="11"/>
        <color rgb="FF000000"/>
        <rFont val="Times New Roman"/>
        <family val="1"/>
        <charset val="1"/>
      </rPr>
      <t xml:space="preserve">Государственная историко-культурная экспертиза документации, обосновывающей проведение работ по сохранению объектов культурного наследия, выявленных объектов культурного наследия</t>
    </r>
    <r>
      <rPr>
        <sz val="11"/>
        <color theme="1"/>
        <rFont val="Times New Roman"/>
        <family val="1"/>
        <charset val="1"/>
      </rPr>
      <t xml:space="preserve">»</t>
    </r>
  </si>
  <si>
    <t xml:space="preserve">Заместитель главы городского округа
города Калуги-начальник управления архитектуры, градостроительства и земельных отношений города Калуги  / начальник отдела градостроительного планирования комитета архитектуры и градостроительства</t>
  </si>
  <si>
    <t xml:space="preserve">1.1.1.</t>
  </si>
  <si>
    <r>
      <rPr>
        <sz val="11"/>
        <color theme="1"/>
        <rFont val="Times New Roman"/>
        <family val="1"/>
        <charset val="1"/>
      </rPr>
      <t xml:space="preserve">Контрольная точка 1 «</t>
    </r>
    <r>
      <rPr>
        <sz val="11"/>
        <color rgb="FF000000"/>
        <rFont val="Times New Roman"/>
        <family val="1"/>
        <charset val="1"/>
      </rPr>
      <t xml:space="preserve">Включение закупки в план-график закупок работ</t>
    </r>
    <r>
      <rPr>
        <sz val="11"/>
        <color theme="1"/>
        <rFont val="Times New Roman"/>
        <family val="1"/>
        <charset val="1"/>
      </rPr>
      <t xml:space="preserve">»</t>
    </r>
  </si>
  <si>
    <t xml:space="preserve">утвержденный план-график закупок</t>
  </si>
  <si>
    <t xml:space="preserve">+</t>
  </si>
  <si>
    <t xml:space="preserve">1.1.2.</t>
  </si>
  <si>
    <r>
      <rPr>
        <sz val="11"/>
        <color theme="1"/>
        <rFont val="Times New Roman"/>
        <family val="1"/>
        <charset val="1"/>
      </rPr>
      <t xml:space="preserve">Контрольная точка 2 «</t>
    </r>
    <r>
      <rPr>
        <sz val="11"/>
        <color rgb="FF000000"/>
        <rFont val="Times New Roman"/>
        <family val="1"/>
        <charset val="1"/>
      </rPr>
      <t xml:space="preserve">Заключение муниципального контракта</t>
    </r>
    <r>
      <rPr>
        <sz val="11"/>
        <color theme="1"/>
        <rFont val="Times New Roman"/>
        <family val="1"/>
        <charset val="1"/>
      </rPr>
      <t xml:space="preserve">»</t>
    </r>
  </si>
  <si>
    <t xml:space="preserve">18.08.2025/21.11.2025</t>
  </si>
  <si>
    <t xml:space="preserve">муниципальный контракт</t>
  </si>
  <si>
    <t xml:space="preserve">1.1.3.</t>
  </si>
  <si>
    <r>
      <rPr>
        <sz val="11"/>
        <color theme="1"/>
        <rFont val="Times New Roman"/>
        <family val="1"/>
        <charset val="1"/>
      </rPr>
      <t xml:space="preserve">Контрольная точка 3 «</t>
    </r>
    <r>
      <rPr>
        <sz val="11"/>
        <color rgb="FF000000"/>
        <rFont val="Times New Roman"/>
        <family val="1"/>
        <charset val="1"/>
      </rPr>
      <t xml:space="preserve">Приемка выполненных работ по муниципальному контракту</t>
    </r>
    <r>
      <rPr>
        <sz val="11"/>
        <color theme="1"/>
        <rFont val="Times New Roman"/>
        <family val="1"/>
        <charset val="1"/>
      </rPr>
      <t xml:space="preserve">»</t>
    </r>
  </si>
  <si>
    <t xml:space="preserve">03.10.2025/10.12.2025</t>
  </si>
  <si>
    <t xml:space="preserve">акт выполненных работ</t>
  </si>
  <si>
    <t xml:space="preserve">1.1.4.</t>
  </si>
  <si>
    <r>
      <rPr>
        <sz val="11"/>
        <color theme="1"/>
        <rFont val="Times New Roman"/>
        <family val="1"/>
        <charset val="1"/>
      </rPr>
      <t xml:space="preserve">Контрольная точка 4 «</t>
    </r>
    <r>
      <rPr>
        <sz val="11"/>
        <color rgb="FF000000"/>
        <rFont val="Times New Roman"/>
        <family val="1"/>
        <charset val="1"/>
      </rPr>
      <t xml:space="preserve">Оплата выполненных работ по муниципальному контракту</t>
    </r>
    <r>
      <rPr>
        <sz val="11"/>
        <color theme="1"/>
        <rFont val="Times New Roman"/>
        <family val="1"/>
        <charset val="1"/>
      </rPr>
      <t xml:space="preserve">»</t>
    </r>
  </si>
  <si>
    <t xml:space="preserve">20.10.2025/19.12.2025</t>
  </si>
  <si>
    <t xml:space="preserve">платежное поручение</t>
  </si>
  <si>
    <t xml:space="preserve">1.2.</t>
  </si>
  <si>
    <r>
      <rPr>
        <sz val="11"/>
        <color theme="1"/>
        <rFont val="Times New Roman"/>
        <family val="1"/>
        <charset val="1"/>
      </rPr>
      <t xml:space="preserve">Мероприятие «</t>
    </r>
    <r>
      <rPr>
        <sz val="11"/>
        <color rgb="FF000000"/>
        <rFont val="Times New Roman"/>
        <family val="1"/>
        <charset val="1"/>
      </rPr>
      <t xml:space="preserve">Разработка проекта объединенной зоны охраны объектов культурного наследия (памятников истории и культуры) народов Российской Федерации, расположенных на территории города Калуги</t>
    </r>
    <r>
      <rPr>
        <sz val="11"/>
        <color theme="1"/>
        <rFont val="Times New Roman"/>
        <family val="1"/>
        <charset val="1"/>
      </rPr>
      <t xml:space="preserve">»</t>
    </r>
  </si>
  <si>
    <t xml:space="preserve">1.2.1.</t>
  </si>
  <si>
    <r>
      <rPr>
        <sz val="11"/>
        <color theme="1"/>
        <rFont val="Times New Roman"/>
        <family val="1"/>
        <charset val="1"/>
      </rPr>
      <t xml:space="preserve">Контрольная точка 1 «</t>
    </r>
    <r>
      <rPr>
        <sz val="11"/>
        <color rgb="FF000000"/>
        <rFont val="Times New Roman"/>
        <family val="1"/>
        <charset val="1"/>
      </rPr>
      <t xml:space="preserve">Заключение дополнительного соглашения к муниципальному контракту</t>
    </r>
    <r>
      <rPr>
        <sz val="11"/>
        <color theme="1"/>
        <rFont val="Times New Roman"/>
        <family val="1"/>
        <charset val="1"/>
      </rPr>
      <t xml:space="preserve">»</t>
    </r>
  </si>
  <si>
    <t xml:space="preserve">дополнительное соглашение к контракту 20.12.2024 № 5 </t>
  </si>
  <si>
    <t xml:space="preserve">1.2.2.</t>
  </si>
  <si>
    <r>
      <rPr>
        <sz val="11"/>
        <color theme="1"/>
        <rFont val="Times New Roman"/>
        <family val="1"/>
        <charset val="1"/>
      </rPr>
      <t xml:space="preserve">Контрольная точка 2 «</t>
    </r>
    <r>
      <rPr>
        <sz val="11"/>
        <color rgb="FF000000"/>
        <rFont val="Times New Roman"/>
        <family val="1"/>
        <charset val="1"/>
      </rPr>
      <t xml:space="preserve">Приемка выполненных работ</t>
    </r>
    <r>
      <rPr>
        <sz val="11"/>
        <color theme="1"/>
        <rFont val="Times New Roman"/>
        <family val="1"/>
        <charset val="1"/>
      </rPr>
      <t xml:space="preserve">»</t>
    </r>
  </si>
  <si>
    <t xml:space="preserve">акт приемки</t>
  </si>
  <si>
    <t xml:space="preserve">1.2.3.</t>
  </si>
  <si>
    <r>
      <rPr>
        <sz val="11"/>
        <color theme="1"/>
        <rFont val="Times New Roman"/>
        <family val="1"/>
        <charset val="1"/>
      </rPr>
      <t xml:space="preserve">Контрольная точка 3 «</t>
    </r>
    <r>
      <rPr>
        <sz val="11"/>
        <color rgb="FF000000"/>
        <rFont val="Times New Roman"/>
        <family val="1"/>
        <charset val="1"/>
      </rPr>
      <t xml:space="preserve">Оплата выполненных работ</t>
    </r>
    <r>
      <rPr>
        <sz val="11"/>
        <color theme="1"/>
        <rFont val="Times New Roman"/>
        <family val="1"/>
        <charset val="1"/>
      </rPr>
      <t xml:space="preserve">»</t>
    </r>
  </si>
  <si>
    <t xml:space="preserve">платежное поручение от  06.05.2025 № 93  </t>
  </si>
  <si>
    <t xml:space="preserve">1.2.4.</t>
  </si>
  <si>
    <r>
      <rPr>
        <sz val="11"/>
        <color theme="1"/>
        <rFont val="Times New Roman"/>
        <family val="1"/>
        <charset val="1"/>
      </rPr>
      <t xml:space="preserve">Контрольная точка 4 «</t>
    </r>
    <r>
      <rPr>
        <sz val="11"/>
        <color rgb="FF000000"/>
        <rFont val="Times New Roman"/>
        <family val="1"/>
        <charset val="1"/>
      </rPr>
      <t xml:space="preserve">Приказ об утверждении нормативно-правового акта об установлении объединенной зоны охраны объектов культурного наследия (памятников истории и культуры) народов Российской Федерации, расположенных на территории города Калуги, и утверждении требований к градостроительным регламентам в границах территорий данной зоны</t>
    </r>
    <r>
      <rPr>
        <sz val="11"/>
        <color theme="1"/>
        <rFont val="Times New Roman"/>
        <family val="1"/>
        <charset val="1"/>
      </rPr>
      <t xml:space="preserve">»</t>
    </r>
  </si>
  <si>
    <t xml:space="preserve">Приказ от 25.12.2025 № 140 «Об установлении объединённой зоны
охраны объектов культурного наследия
(памятников истории и культуры) народов
Российской Федерации, расположенных на
территории города Калуги и утверждении
требований к градостроительным
регламентам в границах территорий
данной зоны»</t>
  </si>
  <si>
    <t xml:space="preserve"> -</t>
  </si>
  <si>
    <t xml:space="preserve">Ктсэ( количество "+"/(количество всего"+"и"-") по каждому комплексу отдельно</t>
  </si>
  <si>
    <t xml:space="preserve">2. </t>
  </si>
  <si>
    <r>
      <rPr>
        <sz val="12"/>
        <color rgb="FF000000"/>
        <rFont val="Times New Roman"/>
        <family val="1"/>
        <charset val="204"/>
      </rPr>
      <t xml:space="preserve">Задача </t>
    </r>
    <r>
      <rPr>
        <sz val="12"/>
        <rFont val="Times New Roman"/>
        <family val="1"/>
        <charset val="204"/>
      </rPr>
      <t xml:space="preserve">«Увеличение сохраненных объектов культурного наследия» структурного элемента «Сохранение объектов культурного наследия»</t>
    </r>
  </si>
  <si>
    <t xml:space="preserve">2.1.</t>
  </si>
  <si>
    <t xml:space="preserve">Мероприятие «Подготовительные мероприятия к проведению работ по сохранению объекта культурного наследия регионального значения «Жилой дом», расположенный по адресу:  
г. Калуга, ул. Дзержинского, д. 25»</t>
  </si>
  <si>
    <t xml:space="preserve">Начальник управления жилищно-коммунального хозяйства города Калуги, председатель комитета жилищной политики управления жилищно-коммунального хозяйства города Калуги,
начальник отдела улучшения жилищных условий граждан
</t>
  </si>
  <si>
    <t xml:space="preserve">2.1.1.</t>
  </si>
  <si>
    <t xml:space="preserve">Контрольная точка 1 Утверждены бюджетные ассигнования и доведены лимиты бюджетных обязательств</t>
  </si>
  <si>
    <t xml:space="preserve">2.1.2.</t>
  </si>
  <si>
    <t xml:space="preserve">Контрольная точка 2
Принятие муниципального правового акта об изъятии земельного участка под многоквартирным домом и объектов недвижимого имущества для муниципальных нужд</t>
  </si>
  <si>
    <t xml:space="preserve">Распоряжение заместителя Городского Головы – начальника управления архитектуры, градостроительства и земельных отношений города Калуги от 28.08.2025 № 3633-06-Р</t>
  </si>
  <si>
    <t xml:space="preserve">2.1.3.</t>
  </si>
  <si>
    <t xml:space="preserve">Контрольная точка 3
Заключены соглашения о выкупе жилых помещений</t>
  </si>
  <si>
    <t xml:space="preserve">Определение Калужского районного суда Калужской области от 09.12.2025 по делу № 2-1-11015/2025</t>
  </si>
  <si>
    <t xml:space="preserve">2.1.4.</t>
  </si>
  <si>
    <t xml:space="preserve">Контрольная точка 4
Произведена выплата   выкупного возмещения</t>
  </si>
  <si>
    <t xml:space="preserve">Платежное поручение от 22.12.2025 № 1695</t>
  </si>
  <si>
    <t xml:space="preserve">3. </t>
  </si>
  <si>
    <t xml:space="preserve">Задача «Увеличение сохраненных объектов культурного наследия  и (или) историко-культурной среды» структурного элемента «Сохранение объектов культурного наследия»</t>
  </si>
  <si>
    <t xml:space="preserve">3.1.</t>
  </si>
  <si>
    <r>
      <rPr>
        <sz val="12"/>
        <rFont val="Times New Roman"/>
        <family val="1"/>
        <charset val="204"/>
      </rPr>
      <t xml:space="preserve">Мероприятие </t>
    </r>
    <r>
      <rPr>
        <sz val="12"/>
        <rFont val="Times New Roman"/>
        <family val="1"/>
        <charset val="1"/>
      </rPr>
      <t xml:space="preserve">Проведение работ по сохранению объектов культурного наследия (в том числе разработка проектно-сметной документации)</t>
    </r>
  </si>
  <si>
    <t xml:space="preserve">Начальник отдела по финансово-бухгалтерскому и документационно-кадровому обеспечению управления записи актов гражданского состояния города Калуги</t>
  </si>
  <si>
    <t xml:space="preserve">3.1.1.</t>
  </si>
  <si>
    <r>
      <rPr>
        <sz val="12"/>
        <color theme="1"/>
        <rFont val="Times New Roman"/>
        <family val="1"/>
        <charset val="1"/>
      </rPr>
      <t xml:space="preserve">Контрольная точка 1 </t>
    </r>
    <r>
      <rPr>
        <sz val="12"/>
        <rFont val="Times New Roman"/>
        <family val="1"/>
        <charset val="204"/>
      </rPr>
      <t xml:space="preserve">«Перечень целевых субсидий утвержден»</t>
    </r>
  </si>
  <si>
    <t xml:space="preserve">Приказ управления записи актов гражданского состояния города Калуги от 22.04.2025 № 7о/д «Об утверждении аналитических кодов субсидий на иные целина 2025 год»</t>
  </si>
  <si>
    <t xml:space="preserve">3.1.2.</t>
  </si>
  <si>
    <r>
      <rPr>
        <sz val="11"/>
        <color theme="1"/>
        <rFont val="Times New Roman"/>
        <family val="1"/>
        <charset val="1"/>
      </rPr>
      <t xml:space="preserve">Контрольная точка 2</t>
    </r>
    <r>
      <rPr>
        <sz val="10"/>
        <rFont val="Times New Roman"/>
        <family val="1"/>
        <charset val="204"/>
      </rPr>
      <t xml:space="preserve"> «</t>
    </r>
    <r>
      <rPr>
        <sz val="11"/>
        <color theme="1"/>
        <rFont val="Times New Roman"/>
        <family val="1"/>
        <charset val="1"/>
      </rPr>
      <t xml:space="preserve">Соглашение о предоставлении субсидии на иные цели заключено</t>
    </r>
    <r>
      <rPr>
        <sz val="10"/>
        <rFont val="Times New Roman"/>
        <family val="1"/>
        <charset val="204"/>
      </rPr>
      <t xml:space="preserve">»</t>
    </r>
  </si>
  <si>
    <r>
      <rPr>
        <sz val="12"/>
        <rFont val="Times New Roman"/>
        <family val="1"/>
        <charset val="204"/>
      </rPr>
      <t xml:space="preserve">Соглашение о предоставлении субсидии на иные цели
</t>
    </r>
    <r>
      <rPr>
        <sz val="12"/>
        <color theme="1"/>
        <rFont val="Times New Roman"/>
        <family val="1"/>
        <charset val="1"/>
      </rPr>
      <t xml:space="preserve">муниципальному автономному учреждению культуры
</t>
    </r>
    <r>
      <rPr>
        <sz val="12"/>
        <rFont val="Times New Roman"/>
        <family val="1"/>
        <charset val="204"/>
      </rPr>
      <t xml:space="preserve"> «Дворец торжеств города Калуги»
</t>
    </r>
    <r>
      <rPr>
        <sz val="12"/>
        <color theme="1"/>
        <rFont val="Times New Roman"/>
        <family val="1"/>
        <charset val="1"/>
      </rPr>
      <t xml:space="preserve">от 28.05.2025 № 2
</t>
    </r>
  </si>
  <si>
    <t xml:space="preserve">3.1.3.</t>
  </si>
  <si>
    <r>
      <rPr>
        <sz val="11"/>
        <color theme="1"/>
        <rFont val="Times New Roman"/>
        <family val="1"/>
        <charset val="1"/>
      </rPr>
      <t xml:space="preserve">Контрольная точка 3 </t>
    </r>
    <r>
      <rPr>
        <sz val="10"/>
        <rFont val="Times New Roman"/>
        <family val="1"/>
        <charset val="204"/>
      </rPr>
      <t xml:space="preserve">«</t>
    </r>
    <r>
      <rPr>
        <sz val="11"/>
        <color theme="1"/>
        <rFont val="Times New Roman"/>
        <family val="1"/>
        <charset val="1"/>
      </rPr>
      <t xml:space="preserve">Услуга оказана (работы выполнены)</t>
    </r>
    <r>
      <rPr>
        <sz val="10"/>
        <rFont val="Times New Roman"/>
        <family val="1"/>
        <charset val="204"/>
      </rPr>
      <t xml:space="preserve">»</t>
    </r>
  </si>
  <si>
    <t xml:space="preserve">Акт выполненных работ от 04.08.2025 № 3</t>
  </si>
  <si>
    <t xml:space="preserve">3.1.4.</t>
  </si>
  <si>
    <r>
      <rPr>
        <sz val="11"/>
        <color theme="1"/>
        <rFont val="Times New Roman"/>
        <family val="1"/>
        <charset val="1"/>
      </rPr>
      <t xml:space="preserve">Контрольная точка 4 </t>
    </r>
    <r>
      <rPr>
        <sz val="10"/>
        <rFont val="Times New Roman"/>
        <family val="1"/>
        <charset val="204"/>
      </rPr>
      <t xml:space="preserve">«</t>
    </r>
    <r>
      <rPr>
        <sz val="11"/>
        <color theme="1"/>
        <rFont val="Times New Roman"/>
        <family val="1"/>
        <charset val="1"/>
      </rPr>
      <t xml:space="preserve">Перечислена субсидия (%)</t>
    </r>
    <r>
      <rPr>
        <sz val="10"/>
        <rFont val="Times New Roman"/>
        <family val="1"/>
        <charset val="204"/>
      </rPr>
      <t xml:space="preserve">»</t>
    </r>
  </si>
  <si>
    <t xml:space="preserve">11.06.2025/07.08.2025</t>
  </si>
  <si>
    <r>
      <rPr>
        <sz val="12"/>
        <color theme="1"/>
        <rFont val="Times New Roman"/>
        <family val="1"/>
        <charset val="204"/>
      </rPr>
      <t xml:space="preserve">Платежное поручение от 11.06.2025 № 229 </t>
    </r>
    <r>
      <rPr>
        <sz val="12"/>
        <color theme="1"/>
        <rFont val="Times New Roman"/>
        <family val="1"/>
        <charset val="1"/>
      </rPr>
      <t xml:space="preserve">Платежное поручение от 07.08.2025 № 231</t>
    </r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</si>
  <si>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</t>
  </si>
  <si>
    <t xml:space="preserve">Оэмп</t>
  </si>
  <si>
    <t xml:space="preserve">Имп</t>
  </si>
  <si>
    <t xml:space="preserve">направление «Национальная экономика». Соисполнитель - управление архитектуры, градостроительства и земельных отношений города Калуги </t>
  </si>
  <si>
    <t xml:space="preserve">направление «Жилищно-коммунальное хозяйство». Соисполнитель - управление жилищно-коммунального хозяйства города Калуги  </t>
  </si>
  <si>
    <t xml:space="preserve">направление «Культура, кинематография». Соисполнитель - управление записи актов гражданского состояния города Калуги</t>
  </si>
  <si>
    <t xml:space="preserve">Эн1</t>
  </si>
  <si>
    <t xml:space="preserve">Эн2</t>
  </si>
  <si>
    <t xml:space="preserve">Эн3</t>
  </si>
  <si>
    <t xml:space="preserve">А1</t>
  </si>
  <si>
    <t xml:space="preserve">А2</t>
  </si>
  <si>
    <t xml:space="preserve">А3</t>
  </si>
  <si>
    <t xml:space="preserve"> структурного элемента «Сохранение объектов культурного наследия»</t>
  </si>
  <si>
    <t xml:space="preserve"> Структурный элемент "Сохранение объектов культурного наследия"
</t>
  </si>
  <si>
    <t xml:space="preserve">Осэ1</t>
  </si>
  <si>
    <t xml:space="preserve">Ктсэ1</t>
  </si>
  <si>
    <t xml:space="preserve">Псэ1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</si>
</sst>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General"/>
    <numFmt numFmtId="167" formatCode="dd/mmm"/>
    <numFmt numFmtId="168" formatCode="dd/mm/yyyy"/>
    <numFmt numFmtId="169" formatCode="dd/mm/yy"/>
  </numFmts>
  <fonts count="22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sz val="12"/>
      <color theme="1"/>
      <name val="Times New Roman"/>
      <family val="1"/>
      <charset val="204"/>
    </font>
    <font>
      <i val="true"/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2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128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8"/>
        <bgColor rgb="FFDEEBF7"/>
      </patternFill>
    </fill>
    <fill>
      <patternFill patternType="solid">
        <fgColor theme="4" tint="0.7998"/>
        <bgColor rgb="FFDEEBF7"/>
      </patternFill>
    </fill>
    <fill>
      <patternFill patternType="solid">
        <fgColor theme="7"/>
        <bgColor rgb="FFFF9900"/>
      </patternFill>
    </fill>
    <fill>
      <patternFill patternType="solid">
        <fgColor theme="8" tint="0.7998"/>
        <bgColor rgb="FFDAE3F3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3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0" fillId="3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9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1048576"/>
  <sheetViews>
    <sheetView showFormulas="false" showGridLines="true" showRowColHeaders="true" showZeros="true" rightToLeft="false" tabSelected="false" showOutlineSymbols="true" defaultGridColor="true" view="normal" topLeftCell="A28" colorId="64" zoomScale="80" zoomScaleNormal="80" zoomScalePageLayoutView="100" workbookViewId="0">
      <selection pane="topLeft" activeCell="A17" activeCellId="0" sqref="A17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39"/>
    <col collapsed="false" customWidth="true" hidden="false" outlineLevel="0" max="2" min="2" style="2" width="27.47"/>
    <col collapsed="false" customWidth="true" hidden="false" outlineLevel="0" max="3" min="3" style="2" width="19.14"/>
    <col collapsed="false" customWidth="true" hidden="false" outlineLevel="0" max="4" min="4" style="2" width="18.42"/>
    <col collapsed="false" customWidth="true" hidden="false" outlineLevel="0" max="5" min="5" style="2" width="31.86"/>
    <col collapsed="false" customWidth="true" hidden="false" outlineLevel="0" max="6" min="6" style="1" width="33.19"/>
    <col collapsed="false" customWidth="true" hidden="false" outlineLevel="0" max="7" min="7" style="1" width="19.94"/>
    <col collapsed="false" customWidth="false" hidden="false" outlineLevel="0" max="16384" min="8" style="3" width="9.14"/>
  </cols>
  <sheetData>
    <row r="2" customFormat="false" ht="27.35" hidden="false" customHeight="true" outlineLevel="0" collapsed="false">
      <c r="A2" s="4" t="s">
        <v>0</v>
      </c>
      <c r="B2" s="4"/>
      <c r="C2" s="4"/>
      <c r="D2" s="4"/>
      <c r="E2" s="4"/>
      <c r="F2" s="4"/>
    </row>
    <row r="3" customFormat="false" ht="15.75" hidden="false" customHeight="false" outlineLevel="0" collapsed="false">
      <c r="A3" s="5"/>
      <c r="B3" s="5"/>
      <c r="C3" s="5"/>
      <c r="D3" s="5"/>
      <c r="E3" s="5"/>
      <c r="F3" s="5"/>
    </row>
    <row r="4" customFormat="false" ht="15.75" hidden="false" customHeight="false" outlineLevel="0" collapsed="false">
      <c r="A4" s="5"/>
      <c r="B4" s="5"/>
      <c r="C4" s="5"/>
      <c r="D4" s="5"/>
      <c r="E4" s="5"/>
      <c r="F4" s="5"/>
    </row>
    <row r="5" customFormat="false" ht="15.75" hidden="false" customHeight="false" outlineLevel="0" collapsed="false">
      <c r="A5" s="6"/>
      <c r="B5" s="7"/>
      <c r="C5" s="7"/>
      <c r="D5" s="7"/>
      <c r="E5" s="7"/>
      <c r="F5" s="6"/>
    </row>
    <row r="6" customFormat="false" ht="36.9" hidden="false" customHeight="true" outlineLevel="0" collapsed="false">
      <c r="A6" s="8" t="s">
        <v>1</v>
      </c>
      <c r="B6" s="8"/>
      <c r="C6" s="8"/>
      <c r="D6" s="8"/>
      <c r="E6" s="8"/>
      <c r="F6" s="8"/>
      <c r="G6" s="6"/>
    </row>
    <row r="7" customFormat="false" ht="26.7" hidden="false" customHeight="true" outlineLevel="0" collapsed="false">
      <c r="A7" s="9" t="s">
        <v>2</v>
      </c>
      <c r="B7" s="9"/>
      <c r="C7" s="9"/>
      <c r="D7" s="9"/>
      <c r="E7" s="9"/>
      <c r="F7" s="9"/>
      <c r="G7" s="6"/>
    </row>
    <row r="8" customFormat="false" ht="15.75" hidden="false" customHeight="false" outlineLevel="0" collapsed="false">
      <c r="A8" s="6"/>
      <c r="B8" s="7"/>
      <c r="C8" s="7"/>
      <c r="D8" s="7"/>
      <c r="E8" s="7"/>
      <c r="F8" s="6"/>
      <c r="G8" s="6"/>
    </row>
    <row r="9" customFormat="false" ht="69" hidden="false" customHeight="true" outlineLevel="0" collapsed="false">
      <c r="A9" s="10" t="s">
        <v>3</v>
      </c>
      <c r="B9" s="10" t="s">
        <v>4</v>
      </c>
      <c r="C9" s="10"/>
      <c r="D9" s="10" t="s">
        <v>5</v>
      </c>
      <c r="E9" s="10" t="s">
        <v>6</v>
      </c>
      <c r="F9" s="10" t="s">
        <v>7</v>
      </c>
      <c r="G9" s="6"/>
    </row>
    <row r="10" customFormat="false" ht="63.4" hidden="false" customHeight="true" outlineLevel="0" collapsed="false">
      <c r="A10" s="10"/>
      <c r="B10" s="10" t="s">
        <v>8</v>
      </c>
      <c r="C10" s="10" t="s">
        <v>9</v>
      </c>
      <c r="D10" s="10" t="s">
        <v>10</v>
      </c>
      <c r="E10" s="10"/>
      <c r="F10" s="10"/>
      <c r="G10" s="6"/>
    </row>
    <row r="11" customFormat="false" ht="15.75" hidden="false" customHeight="false" outlineLevel="0" collapsed="false">
      <c r="A11" s="11" t="n">
        <v>1</v>
      </c>
      <c r="B11" s="10" t="n">
        <v>2</v>
      </c>
      <c r="C11" s="12" t="n">
        <v>3</v>
      </c>
      <c r="D11" s="12" t="n">
        <v>4</v>
      </c>
      <c r="E11" s="12" t="n">
        <v>5</v>
      </c>
      <c r="F11" s="11" t="n">
        <v>6</v>
      </c>
      <c r="G11" s="13"/>
    </row>
    <row r="12" customFormat="false" ht="73.65" hidden="false" customHeight="true" outlineLevel="0" collapsed="false">
      <c r="A12" s="14" t="s">
        <v>11</v>
      </c>
      <c r="B12" s="12" t="n">
        <f aca="false">B17+B25+B33</f>
        <v>9952.34</v>
      </c>
      <c r="C12" s="12" t="n">
        <f aca="false">C17+C25+C33</f>
        <v>9921.14</v>
      </c>
      <c r="D12" s="12" t="n">
        <f aca="false">D17+D25+D33</f>
        <v>5451.05</v>
      </c>
      <c r="E12" s="15" t="n">
        <f aca="false">D12/C12*100</f>
        <v>54.9437867019314</v>
      </c>
      <c r="F12" s="16"/>
      <c r="G12" s="6"/>
    </row>
    <row r="13" customFormat="false" ht="15.75" hidden="false" customHeight="false" outlineLevel="0" collapsed="false">
      <c r="A13" s="14" t="s">
        <v>12</v>
      </c>
      <c r="B13" s="15" t="n">
        <v>0</v>
      </c>
      <c r="C13" s="15" t="n">
        <v>0</v>
      </c>
      <c r="D13" s="15" t="n">
        <v>0</v>
      </c>
      <c r="E13" s="15" t="n">
        <v>0</v>
      </c>
      <c r="F13" s="16"/>
      <c r="G13" s="6"/>
    </row>
    <row r="14" customFormat="false" ht="15.75" hidden="false" customHeight="false" outlineLevel="0" collapsed="false">
      <c r="A14" s="14" t="s">
        <v>13</v>
      </c>
      <c r="B14" s="15" t="n">
        <v>0</v>
      </c>
      <c r="C14" s="15" t="n">
        <v>0</v>
      </c>
      <c r="D14" s="15" t="n">
        <v>0</v>
      </c>
      <c r="E14" s="15" t="n">
        <v>0</v>
      </c>
      <c r="F14" s="16"/>
      <c r="G14" s="6"/>
    </row>
    <row r="15" customFormat="false" ht="29.85" hidden="false" customHeight="false" outlineLevel="0" collapsed="false">
      <c r="A15" s="14" t="s">
        <v>14</v>
      </c>
      <c r="B15" s="12" t="n">
        <f aca="false">B20+B28+B36</f>
        <v>9952.34</v>
      </c>
      <c r="C15" s="12" t="n">
        <f aca="false">C20+C28+C36</f>
        <v>9921.14</v>
      </c>
      <c r="D15" s="12" t="n">
        <f aca="false">D20+D28+D36</f>
        <v>5451.05</v>
      </c>
      <c r="E15" s="15" t="n">
        <f aca="false">D15/C15*100</f>
        <v>54.9437867019314</v>
      </c>
      <c r="F15" s="16"/>
      <c r="G15" s="6"/>
    </row>
    <row r="16" customFormat="false" ht="15.75" hidden="false" customHeight="false" outlineLevel="0" collapsed="false">
      <c r="A16" s="14" t="s">
        <v>15</v>
      </c>
      <c r="B16" s="15" t="n">
        <v>0</v>
      </c>
      <c r="C16" s="15" t="n">
        <v>0</v>
      </c>
      <c r="D16" s="15" t="n">
        <v>0</v>
      </c>
      <c r="E16" s="15" t="n">
        <v>0</v>
      </c>
      <c r="F16" s="16"/>
      <c r="G16" s="6"/>
    </row>
    <row r="17" customFormat="false" ht="74.25" hidden="false" customHeight="true" outlineLevel="0" collapsed="false">
      <c r="A17" s="14" t="s">
        <v>16</v>
      </c>
      <c r="B17" s="12" t="n">
        <f aca="false">B21</f>
        <v>2361.18</v>
      </c>
      <c r="C17" s="12" t="n">
        <f aca="false">C21</f>
        <v>2329.98</v>
      </c>
      <c r="D17" s="12" t="n">
        <f aca="false">D21</f>
        <v>2008.98</v>
      </c>
      <c r="E17" s="15" t="n">
        <f aca="false">D17/C17*100</f>
        <v>86.2230577086499</v>
      </c>
      <c r="F17" s="17" t="s">
        <v>17</v>
      </c>
      <c r="G17" s="18" t="s">
        <v>18</v>
      </c>
    </row>
    <row r="18" customFormat="false" ht="15.75" hidden="false" customHeight="false" outlineLevel="0" collapsed="false">
      <c r="A18" s="14" t="s">
        <v>12</v>
      </c>
      <c r="B18" s="15" t="n">
        <v>0</v>
      </c>
      <c r="C18" s="15" t="n">
        <v>0</v>
      </c>
      <c r="D18" s="15" t="n">
        <v>0</v>
      </c>
      <c r="E18" s="15" t="n">
        <v>0</v>
      </c>
      <c r="F18" s="16"/>
      <c r="G18" s="6"/>
    </row>
    <row r="19" customFormat="false" ht="15.75" hidden="false" customHeight="false" outlineLevel="0" collapsed="false">
      <c r="A19" s="14" t="s">
        <v>13</v>
      </c>
      <c r="B19" s="15" t="n">
        <v>0</v>
      </c>
      <c r="C19" s="15" t="n">
        <v>0</v>
      </c>
      <c r="D19" s="15" t="n">
        <v>0</v>
      </c>
      <c r="E19" s="15" t="n">
        <v>0</v>
      </c>
      <c r="F19" s="16"/>
      <c r="G19" s="6"/>
    </row>
    <row r="20" customFormat="false" ht="29.85" hidden="false" customHeight="false" outlineLevel="0" collapsed="false">
      <c r="A20" s="14" t="s">
        <v>14</v>
      </c>
      <c r="B20" s="12" t="n">
        <f aca="false">B24</f>
        <v>2361.18</v>
      </c>
      <c r="C20" s="12" t="n">
        <f aca="false">C24</f>
        <v>2329.98</v>
      </c>
      <c r="D20" s="12" t="n">
        <f aca="false">D24</f>
        <v>2008.98</v>
      </c>
      <c r="E20" s="15" t="n">
        <f aca="false">D20/C20*100</f>
        <v>86.2230577086499</v>
      </c>
      <c r="F20" s="16"/>
      <c r="G20" s="6"/>
    </row>
    <row r="21" customFormat="false" ht="45.75" hidden="false" customHeight="true" outlineLevel="0" collapsed="false">
      <c r="A21" s="14" t="s">
        <v>19</v>
      </c>
      <c r="B21" s="12" t="n">
        <f aca="false">B22+B23+B24</f>
        <v>2361.18</v>
      </c>
      <c r="C21" s="12" t="n">
        <f aca="false">C22+C23+C24</f>
        <v>2329.98</v>
      </c>
      <c r="D21" s="12" t="n">
        <f aca="false">D22+D23+D24</f>
        <v>2008.98</v>
      </c>
      <c r="E21" s="15" t="n">
        <f aca="false">D21/C21*100</f>
        <v>86.2230577086499</v>
      </c>
      <c r="F21" s="17" t="s">
        <v>17</v>
      </c>
      <c r="G21" s="6"/>
    </row>
    <row r="22" customFormat="false" ht="15.75" hidden="false" customHeight="false" outlineLevel="0" collapsed="false">
      <c r="A22" s="14" t="s">
        <v>12</v>
      </c>
      <c r="B22" s="15" t="n">
        <v>0</v>
      </c>
      <c r="C22" s="15" t="n">
        <v>0</v>
      </c>
      <c r="D22" s="15" t="n">
        <v>0</v>
      </c>
      <c r="E22" s="15" t="n">
        <v>0</v>
      </c>
      <c r="F22" s="16"/>
      <c r="G22" s="6"/>
    </row>
    <row r="23" customFormat="false" ht="15.75" hidden="false" customHeight="false" outlineLevel="0" collapsed="false">
      <c r="A23" s="14" t="s">
        <v>13</v>
      </c>
      <c r="B23" s="15" t="n">
        <v>0</v>
      </c>
      <c r="C23" s="15" t="n">
        <v>0</v>
      </c>
      <c r="D23" s="15" t="n">
        <v>0</v>
      </c>
      <c r="E23" s="15" t="n">
        <v>0</v>
      </c>
      <c r="F23" s="16"/>
      <c r="G23" s="6"/>
    </row>
    <row r="24" customFormat="false" ht="31.5" hidden="false" customHeight="true" outlineLevel="0" collapsed="false">
      <c r="A24" s="14" t="s">
        <v>14</v>
      </c>
      <c r="B24" s="12" t="n">
        <v>2361.18</v>
      </c>
      <c r="C24" s="12" t="n">
        <v>2329.98</v>
      </c>
      <c r="D24" s="12" t="n">
        <v>2008.98</v>
      </c>
      <c r="E24" s="15" t="n">
        <f aca="false">D24/C24*100</f>
        <v>86.2230577086499</v>
      </c>
      <c r="F24" s="16"/>
      <c r="G24" s="6"/>
    </row>
    <row r="25" customFormat="false" ht="76.45" hidden="false" customHeight="true" outlineLevel="0" collapsed="false">
      <c r="A25" s="19" t="s">
        <v>20</v>
      </c>
      <c r="B25" s="15" t="n">
        <f aca="false">B26+B27+B28</f>
        <v>5100</v>
      </c>
      <c r="C25" s="15" t="n">
        <f aca="false">C26+C27+C28</f>
        <v>5100</v>
      </c>
      <c r="D25" s="15" t="n">
        <f aca="false">D26+D27+D28</f>
        <v>2830</v>
      </c>
      <c r="E25" s="15" t="n">
        <f aca="false">D25/C25*100</f>
        <v>55.4901960784314</v>
      </c>
      <c r="F25" s="20" t="s">
        <v>21</v>
      </c>
      <c r="G25" s="18" t="s">
        <v>22</v>
      </c>
    </row>
    <row r="26" customFormat="false" ht="15.75" hidden="false" customHeight="false" outlineLevel="0" collapsed="false">
      <c r="A26" s="14" t="s">
        <v>12</v>
      </c>
      <c r="B26" s="15" t="n">
        <v>0</v>
      </c>
      <c r="C26" s="15" t="n">
        <v>0</v>
      </c>
      <c r="D26" s="15" t="n">
        <v>0</v>
      </c>
      <c r="E26" s="15" t="n">
        <v>0</v>
      </c>
      <c r="F26" s="16"/>
      <c r="G26" s="6"/>
    </row>
    <row r="27" customFormat="false" ht="15.75" hidden="false" customHeight="false" outlineLevel="0" collapsed="false">
      <c r="A27" s="14" t="s">
        <v>13</v>
      </c>
      <c r="B27" s="15" t="n">
        <v>0</v>
      </c>
      <c r="C27" s="15" t="n">
        <v>0</v>
      </c>
      <c r="D27" s="15" t="n">
        <v>0</v>
      </c>
      <c r="E27" s="15" t="n">
        <v>0</v>
      </c>
      <c r="F27" s="16"/>
      <c r="G27" s="6"/>
    </row>
    <row r="28" customFormat="false" ht="29.85" hidden="false" customHeight="false" outlineLevel="0" collapsed="false">
      <c r="A28" s="14" t="s">
        <v>14</v>
      </c>
      <c r="B28" s="15" t="n">
        <v>5100</v>
      </c>
      <c r="C28" s="15" t="n">
        <v>5100</v>
      </c>
      <c r="D28" s="15" t="n">
        <v>2830</v>
      </c>
      <c r="E28" s="15" t="n">
        <f aca="false">D28/C28*100</f>
        <v>55.4901960784314</v>
      </c>
      <c r="F28" s="16"/>
      <c r="G28" s="6"/>
    </row>
    <row r="29" customFormat="false" ht="44.15" hidden="false" customHeight="true" outlineLevel="0" collapsed="false">
      <c r="A29" s="14" t="s">
        <v>23</v>
      </c>
      <c r="B29" s="15" t="n">
        <f aca="false">B30+B31+B32</f>
        <v>5100</v>
      </c>
      <c r="C29" s="15" t="n">
        <f aca="false">C30+C31+C32</f>
        <v>5100</v>
      </c>
      <c r="D29" s="15" t="n">
        <f aca="false">D30+D31+D32</f>
        <v>2830</v>
      </c>
      <c r="E29" s="15" t="n">
        <f aca="false">D29/C29*100</f>
        <v>55.4901960784314</v>
      </c>
      <c r="F29" s="16"/>
      <c r="G29" s="6"/>
    </row>
    <row r="30" customFormat="false" ht="15.75" hidden="false" customHeight="false" outlineLevel="0" collapsed="false">
      <c r="A30" s="14" t="s">
        <v>12</v>
      </c>
      <c r="B30" s="15" t="n">
        <v>0</v>
      </c>
      <c r="C30" s="15" t="n">
        <v>0</v>
      </c>
      <c r="D30" s="15" t="n">
        <v>0</v>
      </c>
      <c r="E30" s="15" t="n">
        <v>0</v>
      </c>
      <c r="F30" s="16"/>
      <c r="G30" s="6"/>
    </row>
    <row r="31" customFormat="false" ht="15.75" hidden="false" customHeight="false" outlineLevel="0" collapsed="false">
      <c r="A31" s="14" t="s">
        <v>13</v>
      </c>
      <c r="B31" s="15" t="n">
        <v>0</v>
      </c>
      <c r="C31" s="15" t="n">
        <v>0</v>
      </c>
      <c r="D31" s="15" t="n">
        <v>0</v>
      </c>
      <c r="E31" s="15" t="n">
        <v>0</v>
      </c>
      <c r="F31" s="16"/>
      <c r="G31" s="6"/>
    </row>
    <row r="32" customFormat="false" ht="29.85" hidden="false" customHeight="false" outlineLevel="0" collapsed="false">
      <c r="A32" s="14" t="s">
        <v>14</v>
      </c>
      <c r="B32" s="15" t="n">
        <v>5100</v>
      </c>
      <c r="C32" s="15" t="n">
        <v>5100</v>
      </c>
      <c r="D32" s="15" t="n">
        <v>2830</v>
      </c>
      <c r="E32" s="15" t="n">
        <f aca="false">D32/C32*100</f>
        <v>55.4901960784314</v>
      </c>
      <c r="F32" s="16"/>
      <c r="G32" s="6"/>
    </row>
    <row r="33" customFormat="false" ht="78.6" hidden="false" customHeight="true" outlineLevel="0" collapsed="false">
      <c r="A33" s="19" t="s">
        <v>24</v>
      </c>
      <c r="B33" s="12" t="n">
        <f aca="false">B34+B35+B36</f>
        <v>2491.16</v>
      </c>
      <c r="C33" s="12" t="n">
        <f aca="false">C34+C35+C36</f>
        <v>2491.16</v>
      </c>
      <c r="D33" s="12" t="n">
        <f aca="false">D34+D35+D36</f>
        <v>612.07</v>
      </c>
      <c r="E33" s="15" t="n">
        <f aca="false">D33/C33*100</f>
        <v>24.5696783827615</v>
      </c>
      <c r="F33" s="17" t="s">
        <v>25</v>
      </c>
      <c r="G33" s="18" t="s">
        <v>26</v>
      </c>
    </row>
    <row r="34" customFormat="false" ht="15.75" hidden="false" customHeight="false" outlineLevel="0" collapsed="false">
      <c r="A34" s="14" t="s">
        <v>12</v>
      </c>
      <c r="B34" s="15" t="n">
        <v>0</v>
      </c>
      <c r="C34" s="15" t="n">
        <v>0</v>
      </c>
      <c r="D34" s="15" t="n">
        <v>0</v>
      </c>
      <c r="E34" s="15" t="n">
        <v>0</v>
      </c>
      <c r="F34" s="16"/>
      <c r="G34" s="6"/>
    </row>
    <row r="35" customFormat="false" ht="15.75" hidden="false" customHeight="false" outlineLevel="0" collapsed="false">
      <c r="A35" s="14" t="s">
        <v>13</v>
      </c>
      <c r="B35" s="15" t="n">
        <v>0</v>
      </c>
      <c r="C35" s="15" t="n">
        <v>0</v>
      </c>
      <c r="D35" s="15" t="n">
        <v>0</v>
      </c>
      <c r="E35" s="15" t="n">
        <v>0</v>
      </c>
      <c r="F35" s="16"/>
      <c r="G35" s="6"/>
    </row>
    <row r="36" customFormat="false" ht="29.85" hidden="false" customHeight="false" outlineLevel="0" collapsed="false">
      <c r="A36" s="14" t="s">
        <v>14</v>
      </c>
      <c r="B36" s="12" t="n">
        <v>2491.16</v>
      </c>
      <c r="C36" s="12" t="n">
        <v>2491.16</v>
      </c>
      <c r="D36" s="12" t="n">
        <v>612.07</v>
      </c>
      <c r="E36" s="15" t="n">
        <f aca="false">D36/C36*100</f>
        <v>24.5696783827615</v>
      </c>
      <c r="F36" s="16"/>
      <c r="G36" s="6"/>
    </row>
    <row r="37" customFormat="false" ht="42.75" hidden="false" customHeight="true" outlineLevel="0" collapsed="false">
      <c r="A37" s="14" t="s">
        <v>27</v>
      </c>
      <c r="B37" s="12" t="n">
        <f aca="false">B38+B39+B40</f>
        <v>2491.16</v>
      </c>
      <c r="C37" s="12" t="n">
        <f aca="false">C38+C39+C40</f>
        <v>2491.16</v>
      </c>
      <c r="D37" s="12" t="n">
        <f aca="false">D38+D39+D40</f>
        <v>612.07</v>
      </c>
      <c r="E37" s="15" t="n">
        <f aca="false">D37/C37*100</f>
        <v>24.5696783827615</v>
      </c>
      <c r="F37" s="16"/>
      <c r="G37" s="6"/>
    </row>
    <row r="38" customFormat="false" ht="15.75" hidden="false" customHeight="false" outlineLevel="0" collapsed="false">
      <c r="A38" s="14" t="s">
        <v>12</v>
      </c>
      <c r="B38" s="15" t="n">
        <v>0</v>
      </c>
      <c r="C38" s="15" t="n">
        <v>0</v>
      </c>
      <c r="D38" s="15" t="n">
        <v>0</v>
      </c>
      <c r="E38" s="15" t="n">
        <v>0</v>
      </c>
      <c r="F38" s="16"/>
      <c r="G38" s="6"/>
    </row>
    <row r="39" customFormat="false" ht="15.75" hidden="false" customHeight="false" outlineLevel="0" collapsed="false">
      <c r="A39" s="14" t="s">
        <v>13</v>
      </c>
      <c r="B39" s="15" t="n">
        <v>0</v>
      </c>
      <c r="C39" s="15" t="n">
        <v>0</v>
      </c>
      <c r="D39" s="15" t="n">
        <v>0</v>
      </c>
      <c r="E39" s="15" t="n">
        <v>0</v>
      </c>
      <c r="F39" s="16"/>
      <c r="G39" s="6"/>
    </row>
    <row r="40" customFormat="false" ht="29.85" hidden="false" customHeight="false" outlineLevel="0" collapsed="false">
      <c r="A40" s="14" t="s">
        <v>14</v>
      </c>
      <c r="B40" s="15" t="n">
        <v>2491.16</v>
      </c>
      <c r="C40" s="12" t="n">
        <v>2491.16</v>
      </c>
      <c r="D40" s="12" t="n">
        <v>612.07</v>
      </c>
      <c r="E40" s="15" t="n">
        <f aca="false">D40/C40*100</f>
        <v>24.5696783827615</v>
      </c>
      <c r="F40" s="16"/>
      <c r="G40" s="6"/>
    </row>
    <row r="41" customFormat="false" ht="15.75" hidden="false" customHeight="false" outlineLevel="0" collapsed="false">
      <c r="A41" s="14"/>
      <c r="B41" s="12"/>
      <c r="C41" s="12"/>
      <c r="D41" s="12"/>
      <c r="E41" s="12"/>
      <c r="F41" s="16"/>
      <c r="G41" s="6"/>
    </row>
    <row r="42" customFormat="false" ht="15.75" hidden="false" customHeight="false" outlineLevel="0" collapsed="false">
      <c r="A42" s="14"/>
      <c r="B42" s="12"/>
      <c r="C42" s="12"/>
      <c r="D42" s="12"/>
      <c r="E42" s="12"/>
      <c r="F42" s="16"/>
      <c r="G42" s="6"/>
    </row>
    <row r="43" customFormat="false" ht="15.75" hidden="false" customHeight="false" outlineLevel="0" collapsed="false">
      <c r="A43" s="14"/>
      <c r="B43" s="12"/>
      <c r="C43" s="12"/>
      <c r="D43" s="12"/>
      <c r="E43" s="12"/>
      <c r="F43" s="16"/>
      <c r="G43" s="6"/>
    </row>
    <row r="44" customFormat="false" ht="15.75" hidden="false" customHeight="false" outlineLevel="0" collapsed="false">
      <c r="A44" s="6" t="s">
        <v>28</v>
      </c>
      <c r="B44" s="7"/>
      <c r="C44" s="7"/>
      <c r="D44" s="7"/>
      <c r="E44" s="7"/>
      <c r="F44" s="6"/>
      <c r="G44" s="6"/>
    </row>
    <row r="45" customFormat="false" ht="15.75" hidden="false" customHeight="false" outlineLevel="0" collapsed="false">
      <c r="A45" s="6" t="s">
        <v>29</v>
      </c>
      <c r="B45" s="7"/>
      <c r="C45" s="7"/>
      <c r="D45" s="7"/>
      <c r="E45" s="7"/>
      <c r="F45" s="6"/>
      <c r="G45" s="6"/>
    </row>
    <row r="46" customFormat="false" ht="15.75" hidden="false" customHeight="false" outlineLevel="0" collapsed="false">
      <c r="A46" s="6" t="s">
        <v>30</v>
      </c>
      <c r="B46" s="7"/>
      <c r="C46" s="7"/>
      <c r="D46" s="7"/>
      <c r="E46" s="7"/>
      <c r="F46" s="6"/>
      <c r="G46" s="6"/>
    </row>
    <row r="141" customFormat="false" ht="15.75" hidden="false" customHeight="false" outlineLevel="0" collapsed="false">
      <c r="A141" s="1" t="s">
        <v>31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2:F2"/>
    <mergeCell ref="A3:F3"/>
    <mergeCell ref="A4:F4"/>
    <mergeCell ref="A6:F6"/>
    <mergeCell ref="A7:F7"/>
    <mergeCell ref="A9:A10"/>
    <mergeCell ref="B9:C9"/>
    <mergeCell ref="E9:E10"/>
    <mergeCell ref="F9:F1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4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6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K9" activeCellId="0" sqref="K9"/>
    </sheetView>
  </sheetViews>
  <sheetFormatPr defaultColWidth="9.1484375" defaultRowHeight="15" zeroHeight="false" outlineLevelRow="0" outlineLevelCol="0"/>
  <cols>
    <col collapsed="false" customWidth="true" hidden="false" outlineLevel="0" max="1" min="1" style="3" width="6.57"/>
    <col collapsed="false" customWidth="true" hidden="false" outlineLevel="0" max="2" min="2" style="3" width="19.86"/>
    <col collapsed="false" customWidth="true" hidden="false" outlineLevel="0" max="3" min="3" style="3" width="6.85"/>
    <col collapsed="false" customWidth="false" hidden="false" outlineLevel="0" max="6" min="4" style="3" width="9.14"/>
    <col collapsed="false" customWidth="true" hidden="false" outlineLevel="0" max="7" min="7" style="3" width="11.85"/>
    <col collapsed="false" customWidth="true" hidden="false" outlineLevel="0" max="8" min="8" style="3" width="25.29"/>
    <col collapsed="false" customWidth="false" hidden="false" outlineLevel="0" max="16384" min="9" style="3" width="9.14"/>
  </cols>
  <sheetData>
    <row r="2" customFormat="false" ht="15" hidden="false" customHeight="false" outlineLevel="0" collapsed="false">
      <c r="A2" s="21" t="s">
        <v>32</v>
      </c>
      <c r="B2" s="21"/>
      <c r="C2" s="21"/>
      <c r="D2" s="21"/>
      <c r="E2" s="21"/>
      <c r="F2" s="21"/>
      <c r="G2" s="21"/>
      <c r="H2" s="21"/>
    </row>
    <row r="4" customFormat="false" ht="42" hidden="false" customHeight="true" outlineLevel="0" collapsed="false">
      <c r="A4" s="22" t="s">
        <v>33</v>
      </c>
      <c r="B4" s="22" t="s">
        <v>34</v>
      </c>
      <c r="C4" s="22" t="s">
        <v>35</v>
      </c>
      <c r="D4" s="22" t="s">
        <v>36</v>
      </c>
      <c r="E4" s="22"/>
      <c r="F4" s="22"/>
      <c r="G4" s="22"/>
      <c r="H4" s="22" t="s">
        <v>37</v>
      </c>
    </row>
    <row r="5" customFormat="false" ht="75" hidden="false" customHeight="true" outlineLevel="0" collapsed="false">
      <c r="A5" s="22"/>
      <c r="B5" s="22"/>
      <c r="C5" s="22"/>
      <c r="D5" s="22" t="s">
        <v>38</v>
      </c>
      <c r="E5" s="22" t="s">
        <v>39</v>
      </c>
      <c r="F5" s="22"/>
      <c r="G5" s="22"/>
      <c r="H5" s="22"/>
    </row>
    <row r="6" customFormat="false" ht="15" hidden="false" customHeight="false" outlineLevel="0" collapsed="false">
      <c r="A6" s="22"/>
      <c r="B6" s="22"/>
      <c r="C6" s="22"/>
      <c r="D6" s="22"/>
      <c r="E6" s="23" t="s">
        <v>40</v>
      </c>
      <c r="F6" s="23" t="s">
        <v>41</v>
      </c>
      <c r="G6" s="23" t="s">
        <v>42</v>
      </c>
      <c r="H6" s="22"/>
    </row>
    <row r="7" customFormat="false" ht="15" hidden="false" customHeight="false" outlineLevel="0" collapsed="false">
      <c r="A7" s="24" t="n">
        <v>1</v>
      </c>
      <c r="B7" s="24" t="n">
        <v>2</v>
      </c>
      <c r="C7" s="24" t="n">
        <v>3</v>
      </c>
      <c r="D7" s="24" t="n">
        <v>4</v>
      </c>
      <c r="E7" s="24" t="n">
        <v>5</v>
      </c>
      <c r="F7" s="24" t="n">
        <v>6</v>
      </c>
      <c r="G7" s="24" t="n">
        <v>7</v>
      </c>
      <c r="H7" s="24" t="n">
        <v>8</v>
      </c>
    </row>
    <row r="8" customFormat="false" ht="180" hidden="false" customHeight="false" outlineLevel="0" collapsed="false">
      <c r="A8" s="25"/>
      <c r="B8" s="23" t="s">
        <v>43</v>
      </c>
      <c r="C8" s="25" t="s">
        <v>44</v>
      </c>
      <c r="D8" s="25"/>
      <c r="E8" s="25" t="n">
        <v>24</v>
      </c>
      <c r="F8" s="25" t="n">
        <v>22</v>
      </c>
      <c r="G8" s="26" t="n">
        <f aca="false">F8/E8*100</f>
        <v>91.6666666666667</v>
      </c>
      <c r="H8" s="27" t="s">
        <v>45</v>
      </c>
    </row>
  </sheetData>
  <mergeCells count="8">
    <mergeCell ref="A2:H2"/>
    <mergeCell ref="A4:A6"/>
    <mergeCell ref="B4:B6"/>
    <mergeCell ref="C4:C6"/>
    <mergeCell ref="D4:G4"/>
    <mergeCell ref="H4:H6"/>
    <mergeCell ref="D5:D6"/>
    <mergeCell ref="E5:G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9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P104857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4" activeCellId="0" sqref="A14"/>
    </sheetView>
  </sheetViews>
  <sheetFormatPr defaultColWidth="9.1484375" defaultRowHeight="15" zeroHeight="false" outlineLevelRow="0" outlineLevelCol="0"/>
  <cols>
    <col collapsed="false" customWidth="false" hidden="false" outlineLevel="0" max="1" min="1" style="28" width="9.14"/>
    <col collapsed="false" customWidth="true" hidden="false" outlineLevel="0" max="2" min="2" style="28" width="19.86"/>
    <col collapsed="false" customWidth="true" hidden="false" outlineLevel="0" max="3" min="3" style="28" width="14.42"/>
    <col collapsed="false" customWidth="false" hidden="false" outlineLevel="0" max="15" min="4" style="28" width="9.14"/>
    <col collapsed="false" customWidth="true" hidden="false" outlineLevel="0" max="16" min="16" style="28" width="11.57"/>
    <col collapsed="false" customWidth="false" hidden="false" outlineLevel="0" max="16384" min="17" style="28" width="9.14"/>
  </cols>
  <sheetData>
    <row r="3" customFormat="false" ht="15" hidden="false" customHeight="true" outlineLevel="0" collapsed="false">
      <c r="A3" s="29" t="s">
        <v>46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customFormat="false" ht="17.25" hidden="false" customHeight="true" outlineLevel="0" collapsed="false">
      <c r="A4" s="30" t="s">
        <v>47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customFormat="false" ht="15" hidden="false" customHeight="false" outlineLevel="0" collapsed="false">
      <c r="A5" s="31"/>
      <c r="B5" s="31"/>
      <c r="C5" s="31"/>
      <c r="D5" s="31"/>
    </row>
    <row r="6" customFormat="false" ht="15.75" hidden="false" customHeight="true" outlineLevel="0" collapsed="false">
      <c r="A6" s="29" t="s">
        <v>48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customFormat="false" ht="15" hidden="false" customHeight="false" outlineLevel="0" collapsed="false">
      <c r="A7" s="31"/>
      <c r="B7" s="31"/>
      <c r="C7" s="31"/>
      <c r="D7" s="31"/>
    </row>
    <row r="8" customFormat="false" ht="60" hidden="false" customHeight="true" outlineLevel="0" collapsed="false">
      <c r="A8" s="22" t="s">
        <v>33</v>
      </c>
      <c r="B8" s="22" t="s">
        <v>49</v>
      </c>
      <c r="C8" s="22" t="s">
        <v>50</v>
      </c>
      <c r="D8" s="22" t="s">
        <v>51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32" t="s">
        <v>52</v>
      </c>
      <c r="P8" s="32" t="s">
        <v>53</v>
      </c>
    </row>
    <row r="9" customFormat="false" ht="15" hidden="false" customHeight="false" outlineLevel="0" collapsed="false">
      <c r="A9" s="22"/>
      <c r="B9" s="22"/>
      <c r="C9" s="22"/>
      <c r="D9" s="23" t="s">
        <v>54</v>
      </c>
      <c r="E9" s="23" t="s">
        <v>55</v>
      </c>
      <c r="F9" s="23" t="s">
        <v>56</v>
      </c>
      <c r="G9" s="23" t="s">
        <v>57</v>
      </c>
      <c r="H9" s="23" t="s">
        <v>58</v>
      </c>
      <c r="I9" s="23" t="s">
        <v>59</v>
      </c>
      <c r="J9" s="23" t="s">
        <v>60</v>
      </c>
      <c r="K9" s="23" t="s">
        <v>61</v>
      </c>
      <c r="L9" s="23" t="s">
        <v>62</v>
      </c>
      <c r="M9" s="23" t="s">
        <v>63</v>
      </c>
      <c r="N9" s="23" t="s">
        <v>64</v>
      </c>
      <c r="O9" s="32"/>
      <c r="P9" s="32"/>
    </row>
    <row r="10" customFormat="false" ht="15" hidden="false" customHeight="true" outlineLevel="0" collapsed="false">
      <c r="A10" s="33" t="n">
        <v>1</v>
      </c>
      <c r="B10" s="23" t="n">
        <v>2</v>
      </c>
      <c r="C10" s="23" t="n">
        <v>3</v>
      </c>
      <c r="D10" s="23" t="n">
        <v>4</v>
      </c>
      <c r="E10" s="33" t="n">
        <v>5</v>
      </c>
      <c r="F10" s="33" t="n">
        <v>6</v>
      </c>
      <c r="G10" s="33" t="n">
        <v>7</v>
      </c>
      <c r="H10" s="33" t="n">
        <v>8</v>
      </c>
      <c r="I10" s="33" t="n">
        <v>9</v>
      </c>
      <c r="J10" s="33" t="n">
        <v>10</v>
      </c>
      <c r="K10" s="33" t="n">
        <v>11</v>
      </c>
      <c r="L10" s="33" t="n">
        <v>12</v>
      </c>
      <c r="M10" s="33" t="n">
        <v>13</v>
      </c>
      <c r="N10" s="33" t="n">
        <v>14</v>
      </c>
      <c r="O10" s="33" t="n">
        <v>15</v>
      </c>
      <c r="P10" s="33"/>
    </row>
    <row r="11" customFormat="false" ht="30.75" hidden="false" customHeight="true" outlineLevel="0" collapsed="false">
      <c r="A11" s="34" t="n">
        <v>1</v>
      </c>
      <c r="B11" s="35" t="s">
        <v>65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customFormat="false" ht="15" hidden="false" customHeight="false" outlineLevel="0" collapsed="false">
      <c r="A12" s="34"/>
      <c r="B12" s="23" t="s">
        <v>66</v>
      </c>
      <c r="C12" s="23" t="s">
        <v>67</v>
      </c>
      <c r="D12" s="2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6" t="n">
        <v>9</v>
      </c>
      <c r="P12" s="33"/>
    </row>
    <row r="13" customFormat="false" ht="15.75" hidden="false" customHeight="true" outlineLevel="0" collapsed="false">
      <c r="A13" s="34"/>
      <c r="B13" s="23" t="s">
        <v>68</v>
      </c>
      <c r="C13" s="23" t="s">
        <v>67</v>
      </c>
      <c r="D13" s="2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 t="n">
        <v>9</v>
      </c>
      <c r="P13" s="37" t="n">
        <f aca="false">O13/O12*100</f>
        <v>100</v>
      </c>
    </row>
    <row r="16" customFormat="false" ht="34.5" hidden="false" customHeight="true" outlineLevel="0" collapsed="false">
      <c r="L16" s="38" t="s">
        <v>69</v>
      </c>
      <c r="M16" s="38"/>
      <c r="N16" s="38"/>
      <c r="O16" s="38"/>
      <c r="P16" s="39" t="n">
        <f aca="false">P13/A11</f>
        <v>100</v>
      </c>
    </row>
    <row r="18" customFormat="false" ht="58.5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2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L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P1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P17" activeCellId="0" sqref="P17"/>
    </sheetView>
  </sheetViews>
  <sheetFormatPr defaultColWidth="9.1484375" defaultRowHeight="15" zeroHeight="false" outlineLevelRow="0" outlineLevelCol="0"/>
  <cols>
    <col collapsed="false" customWidth="false" hidden="false" outlineLevel="0" max="1" min="1" style="28" width="9.14"/>
    <col collapsed="false" customWidth="true" hidden="false" outlineLevel="0" max="2" min="2" style="28" width="19.86"/>
    <col collapsed="false" customWidth="true" hidden="false" outlineLevel="0" max="3" min="3" style="28" width="14.42"/>
    <col collapsed="false" customWidth="false" hidden="false" outlineLevel="0" max="16" min="4" style="28" width="9.14"/>
  </cols>
  <sheetData>
    <row r="3" customFormat="false" ht="15" hidden="false" customHeight="true" outlineLevel="0" collapsed="false">
      <c r="A3" s="29" t="s">
        <v>46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customFormat="false" ht="17.25" hidden="false" customHeight="true" outlineLevel="0" collapsed="false">
      <c r="A4" s="30" t="s">
        <v>70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customFormat="false" ht="15" hidden="false" customHeight="false" outlineLevel="0" collapsed="false">
      <c r="A5" s="31"/>
      <c r="B5" s="31"/>
      <c r="C5" s="31"/>
      <c r="D5" s="31"/>
    </row>
    <row r="6" customFormat="false" ht="15.75" hidden="false" customHeight="true" outlineLevel="0" collapsed="false">
      <c r="A6" s="29" t="s">
        <v>48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customFormat="false" ht="15" hidden="false" customHeight="false" outlineLevel="0" collapsed="false">
      <c r="A7" s="31"/>
      <c r="B7" s="31"/>
      <c r="C7" s="31"/>
      <c r="D7" s="31"/>
    </row>
    <row r="8" customFormat="false" ht="60" hidden="false" customHeight="true" outlineLevel="0" collapsed="false">
      <c r="A8" s="22" t="s">
        <v>33</v>
      </c>
      <c r="B8" s="22" t="s">
        <v>49</v>
      </c>
      <c r="C8" s="22" t="s">
        <v>50</v>
      </c>
      <c r="D8" s="22" t="s">
        <v>51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 t="s">
        <v>52</v>
      </c>
      <c r="P8" s="40" t="s">
        <v>53</v>
      </c>
    </row>
    <row r="9" customFormat="false" ht="15" hidden="false" customHeight="false" outlineLevel="0" collapsed="false">
      <c r="A9" s="22"/>
      <c r="B9" s="22"/>
      <c r="C9" s="22"/>
      <c r="D9" s="23" t="s">
        <v>54</v>
      </c>
      <c r="E9" s="23" t="s">
        <v>55</v>
      </c>
      <c r="F9" s="23" t="s">
        <v>56</v>
      </c>
      <c r="G9" s="23" t="s">
        <v>57</v>
      </c>
      <c r="H9" s="23" t="s">
        <v>58</v>
      </c>
      <c r="I9" s="23" t="s">
        <v>59</v>
      </c>
      <c r="J9" s="23" t="s">
        <v>60</v>
      </c>
      <c r="K9" s="23" t="s">
        <v>61</v>
      </c>
      <c r="L9" s="23" t="s">
        <v>62</v>
      </c>
      <c r="M9" s="23" t="s">
        <v>63</v>
      </c>
      <c r="N9" s="23" t="s">
        <v>64</v>
      </c>
      <c r="O9" s="22"/>
      <c r="P9" s="40"/>
    </row>
    <row r="10" customFormat="false" ht="15" hidden="false" customHeight="true" outlineLevel="0" collapsed="false">
      <c r="A10" s="33" t="n">
        <v>1</v>
      </c>
      <c r="B10" s="23" t="n">
        <v>2</v>
      </c>
      <c r="C10" s="23" t="n">
        <v>3</v>
      </c>
      <c r="D10" s="23" t="n">
        <v>4</v>
      </c>
      <c r="E10" s="33" t="n">
        <v>5</v>
      </c>
      <c r="F10" s="33" t="n">
        <v>6</v>
      </c>
      <c r="G10" s="33" t="n">
        <v>7</v>
      </c>
      <c r="H10" s="33" t="n">
        <v>8</v>
      </c>
      <c r="I10" s="33" t="n">
        <v>9</v>
      </c>
      <c r="J10" s="33" t="n">
        <v>10</v>
      </c>
      <c r="K10" s="33" t="n">
        <v>11</v>
      </c>
      <c r="L10" s="33" t="n">
        <v>12</v>
      </c>
      <c r="M10" s="33" t="n">
        <v>13</v>
      </c>
      <c r="N10" s="33" t="n">
        <v>14</v>
      </c>
      <c r="O10" s="33" t="n">
        <v>15</v>
      </c>
      <c r="P10" s="33"/>
    </row>
    <row r="11" customFormat="false" ht="30" hidden="false" customHeight="true" outlineLevel="0" collapsed="false">
      <c r="A11" s="34" t="n">
        <v>1</v>
      </c>
      <c r="B11" s="41" t="s">
        <v>71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customFormat="false" ht="15" hidden="false" customHeight="false" outlineLevel="0" collapsed="false">
      <c r="A12" s="34"/>
      <c r="B12" s="23" t="s">
        <v>66</v>
      </c>
      <c r="C12" s="23" t="s">
        <v>67</v>
      </c>
      <c r="D12" s="23"/>
      <c r="E12" s="33"/>
      <c r="F12" s="33"/>
      <c r="G12" s="33"/>
      <c r="H12" s="33"/>
      <c r="I12" s="33"/>
      <c r="J12" s="33"/>
      <c r="K12" s="33"/>
      <c r="L12" s="33"/>
      <c r="M12" s="33"/>
      <c r="N12" s="33" t="n">
        <v>1</v>
      </c>
      <c r="O12" s="33" t="n">
        <v>1</v>
      </c>
      <c r="P12" s="33"/>
    </row>
    <row r="13" customFormat="false" ht="15" hidden="false" customHeight="false" outlineLevel="0" collapsed="false">
      <c r="A13" s="34"/>
      <c r="B13" s="23" t="s">
        <v>68</v>
      </c>
      <c r="C13" s="23" t="s">
        <v>67</v>
      </c>
      <c r="D13" s="2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 t="n">
        <v>1</v>
      </c>
      <c r="P13" s="42" t="n">
        <f aca="false">O13/O12*100</f>
        <v>100</v>
      </c>
    </row>
    <row r="16" customFormat="false" ht="58.5" hidden="false" customHeight="true" outlineLevel="0" collapsed="false">
      <c r="L16" s="38" t="s">
        <v>69</v>
      </c>
      <c r="M16" s="38"/>
      <c r="N16" s="38"/>
      <c r="O16" s="38"/>
      <c r="P16" s="43" t="n">
        <f aca="false">P13/A11</f>
        <v>100</v>
      </c>
    </row>
  </sheetData>
  <mergeCells count="12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L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P1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P17" activeCellId="0" sqref="P17"/>
    </sheetView>
  </sheetViews>
  <sheetFormatPr defaultColWidth="9.1484375" defaultRowHeight="15" zeroHeight="false" outlineLevelRow="0" outlineLevelCol="0"/>
  <cols>
    <col collapsed="false" customWidth="false" hidden="false" outlineLevel="0" max="1" min="1" style="28" width="9.14"/>
    <col collapsed="false" customWidth="true" hidden="false" outlineLevel="0" max="2" min="2" style="28" width="19.86"/>
    <col collapsed="false" customWidth="true" hidden="false" outlineLevel="0" max="3" min="3" style="28" width="14.42"/>
    <col collapsed="false" customWidth="false" hidden="false" outlineLevel="0" max="16" min="4" style="28" width="9.14"/>
  </cols>
  <sheetData>
    <row r="3" customFormat="false" ht="15" hidden="false" customHeight="true" outlineLevel="0" collapsed="false">
      <c r="A3" s="29" t="s">
        <v>46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customFormat="false" ht="17.25" hidden="false" customHeight="true" outlineLevel="0" collapsed="false">
      <c r="A4" s="30" t="s">
        <v>72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customFormat="false" ht="15" hidden="false" customHeight="false" outlineLevel="0" collapsed="false">
      <c r="A5" s="31"/>
      <c r="B5" s="31"/>
      <c r="C5" s="31"/>
      <c r="D5" s="31"/>
    </row>
    <row r="6" customFormat="false" ht="15.75" hidden="false" customHeight="true" outlineLevel="0" collapsed="false">
      <c r="A6" s="29" t="s">
        <v>48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customFormat="false" ht="15" hidden="false" customHeight="false" outlineLevel="0" collapsed="false">
      <c r="A7" s="31"/>
      <c r="B7" s="31"/>
      <c r="C7" s="31"/>
      <c r="D7" s="31"/>
    </row>
    <row r="8" customFormat="false" ht="60" hidden="false" customHeight="true" outlineLevel="0" collapsed="false">
      <c r="A8" s="22" t="s">
        <v>33</v>
      </c>
      <c r="B8" s="22" t="s">
        <v>49</v>
      </c>
      <c r="C8" s="22" t="s">
        <v>50</v>
      </c>
      <c r="D8" s="22" t="s">
        <v>51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 t="s">
        <v>52</v>
      </c>
      <c r="P8" s="40" t="s">
        <v>53</v>
      </c>
    </row>
    <row r="9" customFormat="false" ht="15" hidden="false" customHeight="false" outlineLevel="0" collapsed="false">
      <c r="A9" s="22"/>
      <c r="B9" s="22"/>
      <c r="C9" s="22"/>
      <c r="D9" s="23" t="s">
        <v>54</v>
      </c>
      <c r="E9" s="23" t="s">
        <v>55</v>
      </c>
      <c r="F9" s="23" t="s">
        <v>56</v>
      </c>
      <c r="G9" s="23" t="s">
        <v>57</v>
      </c>
      <c r="H9" s="23" t="s">
        <v>58</v>
      </c>
      <c r="I9" s="23" t="s">
        <v>59</v>
      </c>
      <c r="J9" s="23" t="s">
        <v>60</v>
      </c>
      <c r="K9" s="23" t="s">
        <v>61</v>
      </c>
      <c r="L9" s="23" t="s">
        <v>62</v>
      </c>
      <c r="M9" s="23" t="s">
        <v>63</v>
      </c>
      <c r="N9" s="23" t="s">
        <v>64</v>
      </c>
      <c r="O9" s="22"/>
      <c r="P9" s="40"/>
    </row>
    <row r="10" customFormat="false" ht="15" hidden="false" customHeight="true" outlineLevel="0" collapsed="false">
      <c r="A10" s="33" t="n">
        <v>1</v>
      </c>
      <c r="B10" s="23" t="n">
        <v>2</v>
      </c>
      <c r="C10" s="23" t="n">
        <v>3</v>
      </c>
      <c r="D10" s="23" t="n">
        <v>4</v>
      </c>
      <c r="E10" s="33" t="n">
        <v>5</v>
      </c>
      <c r="F10" s="33" t="n">
        <v>6</v>
      </c>
      <c r="G10" s="33" t="n">
        <v>7</v>
      </c>
      <c r="H10" s="33" t="n">
        <v>8</v>
      </c>
      <c r="I10" s="33" t="n">
        <v>9</v>
      </c>
      <c r="J10" s="33" t="n">
        <v>10</v>
      </c>
      <c r="K10" s="33" t="n">
        <v>11</v>
      </c>
      <c r="L10" s="33" t="n">
        <v>12</v>
      </c>
      <c r="M10" s="33" t="n">
        <v>13</v>
      </c>
      <c r="N10" s="33" t="n">
        <v>14</v>
      </c>
      <c r="O10" s="33" t="n">
        <v>15</v>
      </c>
      <c r="P10" s="33"/>
    </row>
    <row r="11" customFormat="false" ht="30" hidden="false" customHeight="true" outlineLevel="0" collapsed="false">
      <c r="A11" s="34" t="n">
        <v>1</v>
      </c>
      <c r="B11" s="41" t="s">
        <v>73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customFormat="false" ht="15" hidden="false" customHeight="false" outlineLevel="0" collapsed="false">
      <c r="A12" s="34"/>
      <c r="B12" s="23" t="s">
        <v>66</v>
      </c>
      <c r="C12" s="23" t="s">
        <v>67</v>
      </c>
      <c r="D12" s="23"/>
      <c r="E12" s="33"/>
      <c r="F12" s="33"/>
      <c r="G12" s="33"/>
      <c r="H12" s="33"/>
      <c r="I12" s="33"/>
      <c r="J12" s="33"/>
      <c r="K12" s="33"/>
      <c r="L12" s="33"/>
      <c r="M12" s="33"/>
      <c r="N12" s="33" t="n">
        <v>2</v>
      </c>
      <c r="O12" s="33" t="n">
        <v>2</v>
      </c>
      <c r="P12" s="33"/>
    </row>
    <row r="13" customFormat="false" ht="15" hidden="false" customHeight="false" outlineLevel="0" collapsed="false">
      <c r="A13" s="34"/>
      <c r="B13" s="23" t="s">
        <v>68</v>
      </c>
      <c r="C13" s="23" t="s">
        <v>67</v>
      </c>
      <c r="D13" s="23"/>
      <c r="E13" s="33"/>
      <c r="F13" s="33"/>
      <c r="G13" s="33"/>
      <c r="H13" s="33"/>
      <c r="I13" s="33"/>
      <c r="J13" s="33"/>
      <c r="K13" s="33" t="n">
        <v>1</v>
      </c>
      <c r="L13" s="33"/>
      <c r="M13" s="33"/>
      <c r="N13" s="33"/>
      <c r="O13" s="33" t="n">
        <v>1</v>
      </c>
      <c r="P13" s="42" t="n">
        <f aca="false">O13/O12*100</f>
        <v>50</v>
      </c>
    </row>
    <row r="16" customFormat="false" ht="58.5" hidden="false" customHeight="true" outlineLevel="0" collapsed="false">
      <c r="L16" s="38" t="s">
        <v>69</v>
      </c>
      <c r="M16" s="38"/>
      <c r="N16" s="38"/>
      <c r="O16" s="38"/>
      <c r="P16" s="43" t="n">
        <f aca="false">P13/A11</f>
        <v>50</v>
      </c>
    </row>
  </sheetData>
  <mergeCells count="12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L16:O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false" showOutlineSymbols="true" defaultGridColor="true" view="normal" topLeftCell="A7" colorId="64" zoomScale="80" zoomScaleNormal="80" zoomScalePageLayoutView="100" workbookViewId="0">
      <selection pane="topLeft" activeCell="B12" activeCellId="0" sqref="B12"/>
    </sheetView>
  </sheetViews>
  <sheetFormatPr defaultColWidth="8.71484375" defaultRowHeight="15" zeroHeight="false" outlineLevelRow="0" outlineLevelCol="0"/>
  <cols>
    <col collapsed="false" customWidth="true" hidden="false" outlineLevel="0" max="2" min="2" style="28" width="22.15"/>
    <col collapsed="false" customWidth="true" hidden="false" outlineLevel="0" max="3" min="3" style="44" width="19.29"/>
    <col collapsed="false" customWidth="true" hidden="false" outlineLevel="0" max="4" min="4" style="44" width="23.92"/>
    <col collapsed="false" customWidth="true" hidden="false" outlineLevel="0" max="5" min="5" style="44" width="16.29"/>
    <col collapsed="false" customWidth="true" hidden="false" outlineLevel="0" max="6" min="6" style="44" width="18.86"/>
    <col collapsed="false" customWidth="true" hidden="false" outlineLevel="0" max="7" min="7" style="44" width="28.42"/>
    <col collapsed="false" customWidth="true" hidden="false" outlineLevel="0" max="16384" min="16384" style="44" width="11.57"/>
  </cols>
  <sheetData>
    <row r="1" customFormat="false" ht="15" hidden="false" customHeight="false" outlineLevel="0" collapsed="false">
      <c r="A1" s="21" t="s">
        <v>74</v>
      </c>
      <c r="B1" s="21"/>
      <c r="C1" s="21"/>
      <c r="D1" s="21"/>
      <c r="E1" s="21"/>
      <c r="F1" s="21"/>
      <c r="G1" s="21"/>
      <c r="H1" s="21"/>
    </row>
    <row r="2" customFormat="false" ht="15" hidden="false" customHeight="false" outlineLevel="0" collapsed="false">
      <c r="A2" s="3"/>
      <c r="B2" s="31"/>
      <c r="C2" s="3"/>
      <c r="D2" s="3"/>
      <c r="E2" s="3"/>
    </row>
    <row r="3" customFormat="false" ht="97.5" hidden="false" customHeight="true" outlineLevel="0" collapsed="false">
      <c r="A3" s="23" t="s">
        <v>75</v>
      </c>
      <c r="B3" s="23" t="s">
        <v>76</v>
      </c>
      <c r="C3" s="23" t="s">
        <v>77</v>
      </c>
      <c r="D3" s="23" t="s">
        <v>78</v>
      </c>
      <c r="E3" s="23" t="s">
        <v>79</v>
      </c>
      <c r="F3" s="23" t="s">
        <v>80</v>
      </c>
      <c r="G3" s="23" t="s">
        <v>81</v>
      </c>
      <c r="H3" s="27" t="s">
        <v>82</v>
      </c>
    </row>
    <row r="4" customFormat="false" ht="15" hidden="false" customHeight="false" outlineLevel="0" collapsed="false">
      <c r="A4" s="45" t="n">
        <v>1</v>
      </c>
      <c r="B4" s="23" t="n">
        <v>2</v>
      </c>
      <c r="C4" s="25" t="n">
        <v>3</v>
      </c>
      <c r="D4" s="25" t="n">
        <v>4</v>
      </c>
      <c r="E4" s="25" t="n">
        <v>5</v>
      </c>
      <c r="F4" s="25" t="n">
        <v>6</v>
      </c>
      <c r="G4" s="25" t="n">
        <v>7</v>
      </c>
      <c r="H4" s="45"/>
    </row>
    <row r="5" customFormat="false" ht="31.5" hidden="false" customHeight="true" outlineLevel="0" collapsed="false">
      <c r="A5" s="25" t="s">
        <v>83</v>
      </c>
      <c r="B5" s="46" t="s">
        <v>84</v>
      </c>
      <c r="C5" s="46"/>
      <c r="D5" s="46"/>
      <c r="E5" s="46"/>
      <c r="F5" s="46"/>
      <c r="G5" s="46"/>
      <c r="H5" s="45"/>
    </row>
    <row r="6" customFormat="false" ht="141.25" hidden="false" customHeight="true" outlineLevel="0" collapsed="false">
      <c r="A6" s="47" t="s">
        <v>85</v>
      </c>
      <c r="B6" s="27" t="s">
        <v>86</v>
      </c>
      <c r="C6" s="48"/>
      <c r="D6" s="25"/>
      <c r="E6" s="23" t="s">
        <v>87</v>
      </c>
      <c r="F6" s="45"/>
      <c r="G6" s="45"/>
      <c r="H6" s="45"/>
    </row>
    <row r="7" customFormat="false" ht="49.75" hidden="false" customHeight="false" outlineLevel="0" collapsed="false">
      <c r="A7" s="45" t="s">
        <v>88</v>
      </c>
      <c r="B7" s="27" t="s">
        <v>89</v>
      </c>
      <c r="C7" s="49" t="n">
        <v>45688</v>
      </c>
      <c r="D7" s="49" t="n">
        <v>45688</v>
      </c>
      <c r="E7" s="23"/>
      <c r="F7" s="50" t="s">
        <v>90</v>
      </c>
      <c r="G7" s="45"/>
      <c r="H7" s="45" t="s">
        <v>91</v>
      </c>
    </row>
    <row r="8" customFormat="false" ht="49.75" hidden="false" customHeight="false" outlineLevel="0" collapsed="false">
      <c r="A8" s="25" t="s">
        <v>92</v>
      </c>
      <c r="B8" s="27" t="s">
        <v>93</v>
      </c>
      <c r="C8" s="49" t="n">
        <v>45922</v>
      </c>
      <c r="D8" s="49" t="s">
        <v>94</v>
      </c>
      <c r="E8" s="23"/>
      <c r="F8" s="50" t="s">
        <v>95</v>
      </c>
      <c r="G8" s="45"/>
      <c r="H8" s="45" t="s">
        <v>91</v>
      </c>
    </row>
    <row r="9" customFormat="false" ht="61.65" hidden="false" customHeight="false" outlineLevel="0" collapsed="false">
      <c r="A9" s="25" t="s">
        <v>96</v>
      </c>
      <c r="B9" s="27" t="s">
        <v>97</v>
      </c>
      <c r="C9" s="49" t="n">
        <v>46015</v>
      </c>
      <c r="D9" s="49" t="s">
        <v>98</v>
      </c>
      <c r="E9" s="23"/>
      <c r="F9" s="50" t="s">
        <v>99</v>
      </c>
      <c r="G9" s="45"/>
      <c r="H9" s="45" t="s">
        <v>91</v>
      </c>
    </row>
    <row r="10" customFormat="false" ht="61.65" hidden="false" customHeight="false" outlineLevel="0" collapsed="false">
      <c r="A10" s="25" t="s">
        <v>100</v>
      </c>
      <c r="B10" s="27" t="s">
        <v>101</v>
      </c>
      <c r="C10" s="49" t="n">
        <v>46022</v>
      </c>
      <c r="D10" s="49" t="s">
        <v>102</v>
      </c>
      <c r="E10" s="23"/>
      <c r="F10" s="50" t="s">
        <v>103</v>
      </c>
      <c r="G10" s="45"/>
      <c r="H10" s="45" t="s">
        <v>91</v>
      </c>
    </row>
    <row r="11" customFormat="false" ht="137.3" hidden="false" customHeight="true" outlineLevel="0" collapsed="false">
      <c r="A11" s="47" t="s">
        <v>104</v>
      </c>
      <c r="B11" s="27" t="s">
        <v>105</v>
      </c>
      <c r="C11" s="49"/>
      <c r="D11" s="49"/>
      <c r="E11" s="23" t="s">
        <v>87</v>
      </c>
      <c r="F11" s="45"/>
      <c r="G11" s="45"/>
      <c r="H11" s="45"/>
    </row>
    <row r="12" customFormat="false" ht="89.55" hidden="false" customHeight="true" outlineLevel="0" collapsed="false">
      <c r="A12" s="45" t="s">
        <v>106</v>
      </c>
      <c r="B12" s="27" t="s">
        <v>107</v>
      </c>
      <c r="C12" s="49" t="n">
        <v>45717</v>
      </c>
      <c r="D12" s="49" t="n">
        <v>45646</v>
      </c>
      <c r="E12" s="23"/>
      <c r="F12" s="50" t="s">
        <v>108</v>
      </c>
      <c r="G12" s="45"/>
      <c r="H12" s="45" t="s">
        <v>91</v>
      </c>
    </row>
    <row r="13" customFormat="false" ht="37.8" hidden="false" customHeight="false" outlineLevel="0" collapsed="false">
      <c r="A13" s="25" t="s">
        <v>109</v>
      </c>
      <c r="B13" s="27" t="s">
        <v>110</v>
      </c>
      <c r="C13" s="49" t="n">
        <v>45807</v>
      </c>
      <c r="D13" s="49" t="n">
        <v>45755</v>
      </c>
      <c r="E13" s="23"/>
      <c r="F13" s="50" t="s">
        <v>111</v>
      </c>
      <c r="G13" s="45"/>
      <c r="H13" s="45" t="s">
        <v>91</v>
      </c>
    </row>
    <row r="14" customFormat="false" ht="43.75" hidden="false" customHeight="false" outlineLevel="0" collapsed="false">
      <c r="A14" s="25" t="s">
        <v>112</v>
      </c>
      <c r="B14" s="27" t="s">
        <v>113</v>
      </c>
      <c r="C14" s="49" t="n">
        <v>45818</v>
      </c>
      <c r="D14" s="49" t="n">
        <v>45783</v>
      </c>
      <c r="E14" s="23"/>
      <c r="F14" s="50" t="s">
        <v>114</v>
      </c>
      <c r="G14" s="45"/>
      <c r="H14" s="45" t="s">
        <v>91</v>
      </c>
    </row>
    <row r="15" customFormat="false" ht="263.65" hidden="false" customHeight="true" outlineLevel="0" collapsed="false">
      <c r="A15" s="25" t="s">
        <v>115</v>
      </c>
      <c r="B15" s="51" t="s">
        <v>116</v>
      </c>
      <c r="C15" s="49" t="n">
        <v>45838</v>
      </c>
      <c r="D15" s="49" t="n">
        <v>46016</v>
      </c>
      <c r="E15" s="23"/>
      <c r="F15" s="52" t="s">
        <v>117</v>
      </c>
      <c r="G15" s="45"/>
      <c r="H15" s="45" t="s">
        <v>118</v>
      </c>
    </row>
    <row r="16" customFormat="false" ht="15" hidden="false" customHeight="false" outlineLevel="0" collapsed="false">
      <c r="B16" s="31"/>
      <c r="C16" s="3"/>
      <c r="D16" s="53"/>
      <c r="E16" s="3"/>
    </row>
    <row r="17" customFormat="false" ht="15" hidden="false" customHeight="false" outlineLevel="0" collapsed="false">
      <c r="A17" s="3"/>
      <c r="B17" s="31"/>
      <c r="C17" s="3"/>
      <c r="D17" s="53"/>
      <c r="E17" s="3"/>
    </row>
    <row r="18" customFormat="false" ht="15" hidden="false" customHeight="false" outlineLevel="0" collapsed="false">
      <c r="A18" s="3"/>
      <c r="B18" s="31"/>
      <c r="C18" s="3"/>
      <c r="D18" s="53"/>
      <c r="E18" s="3"/>
    </row>
    <row r="19" customFormat="false" ht="60.75" hidden="false" customHeight="true" outlineLevel="0" collapsed="false">
      <c r="A19" s="3"/>
      <c r="B19" s="31"/>
      <c r="C19" s="3"/>
      <c r="D19" s="53"/>
      <c r="E19" s="3"/>
      <c r="G19" s="43" t="s">
        <v>119</v>
      </c>
      <c r="H19" s="44" t="n">
        <f aca="false">8/8*100</f>
        <v>100</v>
      </c>
    </row>
    <row r="20" customFormat="false" ht="15" hidden="false" customHeight="false" outlineLevel="0" collapsed="false">
      <c r="A20" s="3"/>
      <c r="B20" s="31"/>
      <c r="C20" s="3"/>
      <c r="D20" s="53"/>
      <c r="E20" s="3"/>
    </row>
    <row r="21" customFormat="false" ht="15" hidden="false" customHeight="false" outlineLevel="0" collapsed="false">
      <c r="A21" s="3"/>
      <c r="B21" s="31"/>
      <c r="C21" s="3"/>
      <c r="D21" s="3"/>
      <c r="E21" s="3"/>
    </row>
    <row r="22" customFormat="false" ht="15" hidden="false" customHeight="false" outlineLevel="0" collapsed="false">
      <c r="A22" s="54"/>
      <c r="B22" s="31"/>
      <c r="C22" s="3"/>
      <c r="D22" s="3"/>
      <c r="E22" s="3"/>
    </row>
    <row r="23" customFormat="false" ht="15" hidden="false" customHeight="false" outlineLevel="0" collapsed="false">
      <c r="B23" s="31"/>
      <c r="C23" s="3"/>
      <c r="D23" s="3"/>
      <c r="E23" s="3"/>
    </row>
    <row r="24" customFormat="false" ht="15" hidden="false" customHeight="false" outlineLevel="0" collapsed="false">
      <c r="A24" s="3"/>
      <c r="B24" s="31"/>
      <c r="C24" s="3"/>
      <c r="D24" s="3"/>
      <c r="E24" s="3"/>
    </row>
    <row r="25" customFormat="false" ht="15" hidden="false" customHeight="false" outlineLevel="0" collapsed="false">
      <c r="A25" s="3"/>
      <c r="B25" s="31"/>
      <c r="C25" s="3"/>
      <c r="D25" s="3"/>
      <c r="E25" s="3"/>
    </row>
  </sheetData>
  <mergeCells count="4">
    <mergeCell ref="A1:H1"/>
    <mergeCell ref="B5:G5"/>
    <mergeCell ref="E6:E10"/>
    <mergeCell ref="E11:E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9" activeCellId="0" sqref="B9"/>
    </sheetView>
  </sheetViews>
  <sheetFormatPr defaultColWidth="8.71484375" defaultRowHeight="15" zeroHeight="false" outlineLevelRow="0" outlineLevelCol="0"/>
  <cols>
    <col collapsed="false" customWidth="true" hidden="false" outlineLevel="0" max="2" min="2" style="28" width="22.15"/>
    <col collapsed="false" customWidth="true" hidden="false" outlineLevel="0" max="3" min="3" style="44" width="19.29"/>
    <col collapsed="false" customWidth="true" hidden="false" outlineLevel="0" max="4" min="4" style="44" width="18.71"/>
    <col collapsed="false" customWidth="true" hidden="false" outlineLevel="0" max="5" min="5" style="44" width="16.29"/>
    <col collapsed="false" customWidth="true" hidden="false" outlineLevel="0" max="6" min="6" style="44" width="18.86"/>
    <col collapsed="false" customWidth="true" hidden="false" outlineLevel="0" max="7" min="7" style="44" width="28.42"/>
    <col collapsed="false" customWidth="true" hidden="false" outlineLevel="0" max="16384" min="16384" style="44" width="11.57"/>
  </cols>
  <sheetData>
    <row r="1" customFormat="false" ht="15" hidden="false" customHeight="false" outlineLevel="0" collapsed="false">
      <c r="A1" s="21" t="s">
        <v>74</v>
      </c>
      <c r="B1" s="21"/>
      <c r="C1" s="21"/>
      <c r="D1" s="21"/>
      <c r="E1" s="21"/>
      <c r="F1" s="21"/>
      <c r="G1" s="21"/>
      <c r="H1" s="21"/>
    </row>
    <row r="2" customFormat="false" ht="15" hidden="false" customHeight="false" outlineLevel="0" collapsed="false">
      <c r="A2" s="3"/>
      <c r="B2" s="31"/>
      <c r="C2" s="3"/>
      <c r="D2" s="3"/>
      <c r="E2" s="3"/>
    </row>
    <row r="3" customFormat="false" ht="97.5" hidden="false" customHeight="true" outlineLevel="0" collapsed="false">
      <c r="A3" s="23" t="s">
        <v>75</v>
      </c>
      <c r="B3" s="23" t="s">
        <v>76</v>
      </c>
      <c r="C3" s="23" t="s">
        <v>77</v>
      </c>
      <c r="D3" s="23" t="s">
        <v>78</v>
      </c>
      <c r="E3" s="23" t="s">
        <v>79</v>
      </c>
      <c r="F3" s="23" t="s">
        <v>80</v>
      </c>
      <c r="G3" s="23" t="s">
        <v>81</v>
      </c>
      <c r="H3" s="27" t="s">
        <v>82</v>
      </c>
    </row>
    <row r="4" customFormat="false" ht="15" hidden="false" customHeight="false" outlineLevel="0" collapsed="false">
      <c r="A4" s="45" t="n">
        <v>1</v>
      </c>
      <c r="B4" s="23" t="n">
        <v>2</v>
      </c>
      <c r="C4" s="25" t="n">
        <v>3</v>
      </c>
      <c r="D4" s="25" t="n">
        <v>4</v>
      </c>
      <c r="E4" s="25" t="n">
        <v>5</v>
      </c>
      <c r="F4" s="25" t="n">
        <v>6</v>
      </c>
      <c r="G4" s="25" t="n">
        <v>7</v>
      </c>
      <c r="H4" s="45"/>
    </row>
    <row r="5" customFormat="false" ht="31.5" hidden="false" customHeight="true" outlineLevel="0" collapsed="false">
      <c r="A5" s="55" t="s">
        <v>120</v>
      </c>
      <c r="B5" s="46" t="s">
        <v>121</v>
      </c>
      <c r="C5" s="46"/>
      <c r="D5" s="46"/>
      <c r="E5" s="46"/>
      <c r="F5" s="46"/>
      <c r="G5" s="46"/>
      <c r="H5" s="45"/>
    </row>
    <row r="6" customFormat="false" ht="154.5" hidden="false" customHeight="true" outlineLevel="0" collapsed="false">
      <c r="A6" s="47" t="s">
        <v>122</v>
      </c>
      <c r="B6" s="56" t="s">
        <v>123</v>
      </c>
      <c r="C6" s="48"/>
      <c r="D6" s="25"/>
      <c r="E6" s="57" t="s">
        <v>124</v>
      </c>
      <c r="F6" s="45"/>
      <c r="G6" s="45"/>
      <c r="H6" s="45"/>
    </row>
    <row r="7" customFormat="false" ht="110.25" hidden="false" customHeight="false" outlineLevel="0" collapsed="false">
      <c r="A7" s="58" t="s">
        <v>125</v>
      </c>
      <c r="B7" s="59" t="s">
        <v>126</v>
      </c>
      <c r="C7" s="60" t="n">
        <v>45883</v>
      </c>
      <c r="D7" s="60" t="n">
        <v>45883</v>
      </c>
      <c r="E7" s="57"/>
      <c r="F7" s="50"/>
      <c r="G7" s="45"/>
      <c r="H7" s="45" t="s">
        <v>91</v>
      </c>
    </row>
    <row r="8" customFormat="false" ht="196.5" hidden="false" customHeight="true" outlineLevel="0" collapsed="false">
      <c r="A8" s="25" t="s">
        <v>127</v>
      </c>
      <c r="B8" s="61" t="s">
        <v>128</v>
      </c>
      <c r="C8" s="62" t="n">
        <v>45897</v>
      </c>
      <c r="D8" s="60" t="n">
        <v>45897</v>
      </c>
      <c r="E8" s="57"/>
      <c r="F8" s="57" t="s">
        <v>129</v>
      </c>
      <c r="G8" s="45"/>
      <c r="H8" s="45" t="s">
        <v>91</v>
      </c>
    </row>
    <row r="9" customFormat="false" ht="121.5" hidden="false" customHeight="true" outlineLevel="0" collapsed="false">
      <c r="A9" s="25" t="s">
        <v>130</v>
      </c>
      <c r="B9" s="63" t="s">
        <v>131</v>
      </c>
      <c r="C9" s="62" t="n">
        <v>45992</v>
      </c>
      <c r="D9" s="60" t="n">
        <v>46000</v>
      </c>
      <c r="E9" s="57"/>
      <c r="F9" s="57" t="s">
        <v>132</v>
      </c>
      <c r="G9" s="45"/>
      <c r="H9" s="45" t="s">
        <v>91</v>
      </c>
    </row>
    <row r="10" customFormat="false" ht="63" hidden="false" customHeight="false" outlineLevel="0" collapsed="false">
      <c r="A10" s="25" t="s">
        <v>133</v>
      </c>
      <c r="B10" s="59" t="s">
        <v>134</v>
      </c>
      <c r="C10" s="62" t="n">
        <v>46011</v>
      </c>
      <c r="D10" s="60" t="n">
        <v>46013</v>
      </c>
      <c r="E10" s="57"/>
      <c r="F10" s="57" t="s">
        <v>135</v>
      </c>
      <c r="G10" s="45"/>
      <c r="H10" s="45" t="s">
        <v>91</v>
      </c>
    </row>
    <row r="11" customFormat="false" ht="15" hidden="false" customHeight="false" outlineLevel="0" collapsed="false">
      <c r="B11" s="31"/>
      <c r="C11" s="64"/>
      <c r="D11" s="53"/>
      <c r="E11" s="3"/>
    </row>
    <row r="12" customFormat="false" ht="15" hidden="false" customHeight="false" outlineLevel="0" collapsed="false">
      <c r="A12" s="3"/>
      <c r="B12" s="31"/>
      <c r="C12" s="64"/>
      <c r="D12" s="53"/>
      <c r="E12" s="3"/>
    </row>
    <row r="13" customFormat="false" ht="15" hidden="false" customHeight="false" outlineLevel="0" collapsed="false">
      <c r="A13" s="3"/>
      <c r="B13" s="31"/>
      <c r="C13" s="64"/>
      <c r="D13" s="53"/>
      <c r="E13" s="3"/>
    </row>
    <row r="14" customFormat="false" ht="60.75" hidden="false" customHeight="true" outlineLevel="0" collapsed="false">
      <c r="A14" s="3"/>
      <c r="B14" s="31"/>
      <c r="C14" s="64"/>
      <c r="D14" s="53"/>
      <c r="E14" s="3"/>
      <c r="G14" s="43" t="s">
        <v>119</v>
      </c>
      <c r="H14" s="44" t="n">
        <f aca="false">4/4*100</f>
        <v>100</v>
      </c>
    </row>
    <row r="15" customFormat="false" ht="13.8" hidden="false" customHeight="false" outlineLevel="0" collapsed="false">
      <c r="A15" s="3"/>
      <c r="B15" s="65"/>
      <c r="C15" s="3"/>
      <c r="D15" s="53"/>
      <c r="E15" s="3"/>
    </row>
    <row r="16" customFormat="false" ht="13.8" hidden="false" customHeight="false" outlineLevel="0" collapsed="false">
      <c r="A16" s="3"/>
      <c r="B16" s="65"/>
      <c r="C16" s="3"/>
      <c r="D16" s="3"/>
      <c r="E16" s="3"/>
    </row>
    <row r="17" customFormat="false" ht="13.8" hidden="false" customHeight="false" outlineLevel="0" collapsed="false">
      <c r="A17" s="54"/>
      <c r="B17" s="65"/>
      <c r="C17" s="3"/>
      <c r="D17" s="3"/>
      <c r="E17" s="3"/>
    </row>
    <row r="18" customFormat="false" ht="13.8" hidden="false" customHeight="false" outlineLevel="0" collapsed="false">
      <c r="B18" s="65"/>
      <c r="C18" s="3"/>
      <c r="D18" s="3"/>
      <c r="E18" s="3"/>
    </row>
    <row r="19" customFormat="false" ht="13.8" hidden="false" customHeight="false" outlineLevel="0" collapsed="false">
      <c r="A19" s="3"/>
      <c r="B19" s="65"/>
      <c r="C19" s="3"/>
      <c r="D19" s="3"/>
      <c r="E19" s="3"/>
    </row>
    <row r="20" customFormat="false" ht="13.8" hidden="false" customHeight="false" outlineLevel="0" collapsed="false">
      <c r="A20" s="3"/>
      <c r="B20" s="65"/>
      <c r="C20" s="3"/>
      <c r="D20" s="3"/>
      <c r="E20" s="3"/>
    </row>
  </sheetData>
  <mergeCells count="3">
    <mergeCell ref="A1:H1"/>
    <mergeCell ref="B5:G5"/>
    <mergeCell ref="E6:E1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true" showOutlineSymbols="true" defaultGridColor="true" view="normal" topLeftCell="A6" colorId="64" zoomScale="80" zoomScaleNormal="80" zoomScalePageLayoutView="100" workbookViewId="0">
      <selection pane="topLeft" activeCell="D6" activeCellId="0" sqref="D6"/>
    </sheetView>
  </sheetViews>
  <sheetFormatPr defaultColWidth="8.71484375" defaultRowHeight="15" zeroHeight="false" outlineLevelRow="0" outlineLevelCol="0"/>
  <cols>
    <col collapsed="false" customWidth="true" hidden="false" outlineLevel="0" max="2" min="2" style="28" width="22.15"/>
    <col collapsed="false" customWidth="true" hidden="false" outlineLevel="0" max="3" min="3" style="44" width="19.29"/>
    <col collapsed="false" customWidth="true" hidden="false" outlineLevel="0" max="4" min="4" style="44" width="18.71"/>
    <col collapsed="false" customWidth="true" hidden="false" outlineLevel="0" max="5" min="5" style="44" width="16.29"/>
    <col collapsed="false" customWidth="true" hidden="false" outlineLevel="0" max="6" min="6" style="44" width="27.42"/>
    <col collapsed="false" customWidth="true" hidden="false" outlineLevel="0" max="7" min="7" style="44" width="28.42"/>
    <col collapsed="false" customWidth="true" hidden="false" outlineLevel="0" max="16384" min="16384" style="44" width="11.57"/>
  </cols>
  <sheetData>
    <row r="1" customFormat="false" ht="15" hidden="false" customHeight="false" outlineLevel="0" collapsed="false">
      <c r="A1" s="21" t="s">
        <v>74</v>
      </c>
      <c r="B1" s="21"/>
      <c r="C1" s="21"/>
      <c r="D1" s="21"/>
      <c r="E1" s="21"/>
      <c r="F1" s="21"/>
      <c r="G1" s="21"/>
      <c r="H1" s="21"/>
    </row>
    <row r="2" customFormat="false" ht="15" hidden="false" customHeight="false" outlineLevel="0" collapsed="false">
      <c r="A2" s="3"/>
      <c r="B2" s="31"/>
      <c r="C2" s="3"/>
      <c r="D2" s="3"/>
      <c r="E2" s="3"/>
    </row>
    <row r="3" customFormat="false" ht="105" hidden="false" customHeight="false" outlineLevel="0" collapsed="false">
      <c r="A3" s="23" t="s">
        <v>75</v>
      </c>
      <c r="B3" s="23" t="s">
        <v>76</v>
      </c>
      <c r="C3" s="23" t="s">
        <v>77</v>
      </c>
      <c r="D3" s="23" t="s">
        <v>78</v>
      </c>
      <c r="E3" s="23" t="s">
        <v>79</v>
      </c>
      <c r="F3" s="23" t="s">
        <v>80</v>
      </c>
      <c r="G3" s="23" t="s">
        <v>81</v>
      </c>
      <c r="H3" s="27" t="s">
        <v>82</v>
      </c>
    </row>
    <row r="4" customFormat="false" ht="15.75" hidden="false" customHeight="true" outlineLevel="0" collapsed="false">
      <c r="A4" s="25" t="s">
        <v>136</v>
      </c>
      <c r="B4" s="66" t="s">
        <v>137</v>
      </c>
      <c r="C4" s="66"/>
      <c r="D4" s="66"/>
      <c r="E4" s="66"/>
      <c r="F4" s="66"/>
      <c r="G4" s="66"/>
      <c r="H4" s="45"/>
    </row>
    <row r="5" customFormat="false" ht="141.75" hidden="false" customHeight="true" outlineLevel="0" collapsed="false">
      <c r="A5" s="47" t="s">
        <v>138</v>
      </c>
      <c r="B5" s="67" t="s">
        <v>139</v>
      </c>
      <c r="C5" s="48"/>
      <c r="D5" s="25"/>
      <c r="E5" s="67" t="s">
        <v>140</v>
      </c>
      <c r="F5" s="45"/>
      <c r="G5" s="45"/>
      <c r="H5" s="45"/>
    </row>
    <row r="6" customFormat="false" ht="211.75" hidden="false" customHeight="false" outlineLevel="0" collapsed="false">
      <c r="A6" s="45" t="s">
        <v>141</v>
      </c>
      <c r="B6" s="68" t="s">
        <v>142</v>
      </c>
      <c r="C6" s="69" t="n">
        <v>45805</v>
      </c>
      <c r="D6" s="69" t="n">
        <v>45769</v>
      </c>
      <c r="E6" s="67"/>
      <c r="F6" s="70" t="s">
        <v>143</v>
      </c>
      <c r="G6" s="45"/>
      <c r="H6" s="45" t="s">
        <v>91</v>
      </c>
    </row>
    <row r="7" customFormat="false" ht="157.5" hidden="false" customHeight="false" outlineLevel="0" collapsed="false">
      <c r="A7" s="25" t="s">
        <v>144</v>
      </c>
      <c r="B7" s="27" t="s">
        <v>145</v>
      </c>
      <c r="C7" s="69" t="n">
        <v>45807</v>
      </c>
      <c r="D7" s="69" t="n">
        <v>45805</v>
      </c>
      <c r="E7" s="67"/>
      <c r="F7" s="67" t="s">
        <v>146</v>
      </c>
      <c r="G7" s="45"/>
      <c r="H7" s="45" t="s">
        <v>91</v>
      </c>
    </row>
    <row r="8" customFormat="false" ht="45" hidden="false" customHeight="false" outlineLevel="0" collapsed="false">
      <c r="A8" s="25" t="s">
        <v>147</v>
      </c>
      <c r="B8" s="27" t="s">
        <v>148</v>
      </c>
      <c r="C8" s="69" t="n">
        <v>45991</v>
      </c>
      <c r="D8" s="69" t="n">
        <v>45873</v>
      </c>
      <c r="E8" s="67"/>
      <c r="F8" s="68" t="s">
        <v>149</v>
      </c>
      <c r="G8" s="45"/>
      <c r="H8" s="45" t="s">
        <v>91</v>
      </c>
    </row>
    <row r="9" customFormat="false" ht="57.8" hidden="false" customHeight="false" outlineLevel="0" collapsed="false">
      <c r="A9" s="25" t="s">
        <v>150</v>
      </c>
      <c r="B9" s="27" t="s">
        <v>151</v>
      </c>
      <c r="C9" s="69" t="n">
        <v>46022</v>
      </c>
      <c r="D9" s="68" t="s">
        <v>152</v>
      </c>
      <c r="E9" s="67"/>
      <c r="F9" s="70" t="s">
        <v>153</v>
      </c>
      <c r="G9" s="45"/>
      <c r="H9" s="45" t="s">
        <v>91</v>
      </c>
    </row>
    <row r="10" customFormat="false" ht="15" hidden="false" customHeight="false" outlineLevel="0" collapsed="false">
      <c r="B10" s="31"/>
      <c r="C10" s="3"/>
      <c r="D10" s="53"/>
      <c r="E10" s="3"/>
    </row>
    <row r="11" customFormat="false" ht="15" hidden="false" customHeight="false" outlineLevel="0" collapsed="false">
      <c r="A11" s="3"/>
      <c r="B11" s="31"/>
      <c r="C11" s="3"/>
      <c r="D11" s="53"/>
      <c r="E11" s="3"/>
    </row>
    <row r="12" customFormat="false" ht="15" hidden="false" customHeight="false" outlineLevel="0" collapsed="false">
      <c r="A12" s="3"/>
      <c r="B12" s="31"/>
      <c r="C12" s="3"/>
      <c r="D12" s="53"/>
      <c r="E12" s="3"/>
    </row>
    <row r="13" customFormat="false" ht="60" hidden="false" customHeight="false" outlineLevel="0" collapsed="false">
      <c r="A13" s="3"/>
      <c r="B13" s="31"/>
      <c r="C13" s="3"/>
      <c r="D13" s="53"/>
      <c r="E13" s="3"/>
      <c r="G13" s="43" t="s">
        <v>119</v>
      </c>
      <c r="H13" s="44" t="n">
        <f aca="false">4/4*100</f>
        <v>100</v>
      </c>
    </row>
    <row r="14" customFormat="false" ht="15" hidden="false" customHeight="false" outlineLevel="0" collapsed="false">
      <c r="A14" s="3"/>
      <c r="B14" s="31"/>
      <c r="C14" s="3"/>
      <c r="D14" s="53"/>
      <c r="E14" s="3"/>
    </row>
    <row r="15" customFormat="false" ht="15" hidden="false" customHeight="false" outlineLevel="0" collapsed="false">
      <c r="A15" s="3"/>
      <c r="B15" s="31"/>
      <c r="C15" s="3"/>
      <c r="D15" s="3"/>
      <c r="E15" s="3"/>
    </row>
    <row r="16" customFormat="false" ht="15" hidden="false" customHeight="false" outlineLevel="0" collapsed="false">
      <c r="A16" s="54"/>
      <c r="B16" s="31"/>
      <c r="C16" s="3"/>
      <c r="D16" s="3"/>
      <c r="E16" s="3"/>
    </row>
    <row r="17" customFormat="false" ht="15" hidden="false" customHeight="false" outlineLevel="0" collapsed="false">
      <c r="B17" s="31"/>
      <c r="C17" s="3"/>
      <c r="D17" s="3"/>
      <c r="E17" s="3"/>
    </row>
    <row r="18" customFormat="false" ht="15" hidden="false" customHeight="false" outlineLevel="0" collapsed="false">
      <c r="A18" s="3"/>
      <c r="B18" s="31"/>
      <c r="C18" s="3"/>
      <c r="D18" s="3"/>
      <c r="E18" s="3"/>
    </row>
    <row r="19" customFormat="false" ht="15" hidden="false" customHeight="false" outlineLevel="0" collapsed="false">
      <c r="A19" s="3"/>
      <c r="B19" s="31"/>
      <c r="C19" s="3"/>
      <c r="D19" s="3"/>
      <c r="E19" s="3"/>
    </row>
  </sheetData>
  <mergeCells count="3">
    <mergeCell ref="A1:H1"/>
    <mergeCell ref="B4:G4"/>
    <mergeCell ref="E5:E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2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R12" activeCellId="0" sqref="R12"/>
    </sheetView>
  </sheetViews>
  <sheetFormatPr defaultColWidth="8.71484375" defaultRowHeight="15" zeroHeight="false" outlineLevelRow="0" outlineLevelCol="0"/>
  <cols>
    <col collapsed="false" customWidth="true" hidden="false" outlineLevel="0" max="2" min="2" style="44" width="10.29"/>
    <col collapsed="false" customWidth="true" hidden="false" outlineLevel="0" max="10" min="10" style="44" width="10.29"/>
    <col collapsed="false" customWidth="true" hidden="false" outlineLevel="0" max="12" min="12" style="44" width="10"/>
  </cols>
  <sheetData>
    <row r="2" customFormat="false" ht="48" hidden="false" customHeight="true" outlineLevel="0" collapsed="false">
      <c r="A2" s="71" t="s">
        <v>154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5" customFormat="false" ht="15" hidden="false" customHeight="false" outlineLevel="0" collapsed="false">
      <c r="A5" s="72" t="s">
        <v>155</v>
      </c>
      <c r="B5" s="73" t="n">
        <f aca="false">(((B14+F14+J14)/3)*50%)+(50%*B8)</f>
        <v>86.7094310723281</v>
      </c>
    </row>
    <row r="8" customFormat="false" ht="15" hidden="false" customHeight="false" outlineLevel="0" collapsed="false">
      <c r="A8" s="72" t="s">
        <v>156</v>
      </c>
      <c r="B8" s="73" t="n">
        <f aca="false">индикаторы!G8</f>
        <v>91.6666666666667</v>
      </c>
    </row>
    <row r="10" customFormat="false" ht="13.5" hidden="false" customHeight="true" outlineLevel="0" collapsed="false">
      <c r="A10" s="71" t="s">
        <v>157</v>
      </c>
      <c r="B10" s="71"/>
      <c r="C10" s="74"/>
      <c r="D10" s="74"/>
      <c r="E10" s="71" t="s">
        <v>158</v>
      </c>
      <c r="F10" s="71"/>
      <c r="I10" s="71" t="s">
        <v>159</v>
      </c>
      <c r="J10" s="71"/>
    </row>
    <row r="11" customFormat="false" ht="121.5" hidden="false" customHeight="true" outlineLevel="0" collapsed="false">
      <c r="A11" s="71"/>
      <c r="B11" s="71"/>
      <c r="C11" s="74"/>
      <c r="D11" s="74"/>
      <c r="E11" s="71"/>
      <c r="F11" s="71"/>
      <c r="I11" s="71"/>
      <c r="J11" s="71"/>
    </row>
    <row r="12" customFormat="false" ht="15" hidden="false" customHeight="false" outlineLevel="0" collapsed="false">
      <c r="A12" s="74"/>
      <c r="B12" s="74"/>
      <c r="C12" s="74"/>
      <c r="D12" s="74"/>
    </row>
    <row r="13" customFormat="false" ht="15" hidden="false" customHeight="false" outlineLevel="0" collapsed="false">
      <c r="B13" s="75"/>
      <c r="C13" s="75"/>
    </row>
    <row r="14" customFormat="false" ht="15" hidden="false" customHeight="false" outlineLevel="0" collapsed="false">
      <c r="A14" s="76" t="s">
        <v>160</v>
      </c>
      <c r="B14" s="73" t="n">
        <f aca="false">(80%*((B22)/1))+(20%*B17)</f>
        <v>97.24461154173</v>
      </c>
      <c r="C14" s="75"/>
      <c r="E14" s="76" t="s">
        <v>161</v>
      </c>
      <c r="F14" s="73" t="n">
        <f aca="false">(80%*((F22)/1))+(20%*F17)</f>
        <v>91.0980392156863</v>
      </c>
      <c r="I14" s="76" t="s">
        <v>162</v>
      </c>
      <c r="J14" s="73" t="n">
        <f aca="false">(80%*((J22)/1))+(20%*J17)</f>
        <v>56.9139356765523</v>
      </c>
    </row>
    <row r="15" customFormat="false" ht="15" hidden="false" customHeight="false" outlineLevel="0" collapsed="false">
      <c r="B15" s="75"/>
      <c r="C15" s="75"/>
      <c r="F15" s="75"/>
      <c r="J15" s="75"/>
    </row>
    <row r="16" customFormat="false" ht="15" hidden="false" customHeight="false" outlineLevel="0" collapsed="false">
      <c r="B16" s="75"/>
      <c r="C16" s="75"/>
      <c r="F16" s="75"/>
      <c r="J16" s="75"/>
    </row>
    <row r="17" customFormat="false" ht="15" hidden="false" customHeight="false" outlineLevel="0" collapsed="false">
      <c r="A17" s="76" t="s">
        <v>163</v>
      </c>
      <c r="B17" s="73" t="n">
        <f aca="false">финансы!E17</f>
        <v>86.2230577086499</v>
      </c>
      <c r="C17" s="75"/>
      <c r="E17" s="76" t="s">
        <v>164</v>
      </c>
      <c r="F17" s="73" t="n">
        <f aca="false">финансы!E25</f>
        <v>55.4901960784314</v>
      </c>
      <c r="I17" s="76" t="s">
        <v>165</v>
      </c>
      <c r="J17" s="77" t="n">
        <f aca="false">финансы!E33</f>
        <v>24.5696783827615</v>
      </c>
    </row>
    <row r="20" customFormat="false" ht="79" hidden="false" customHeight="true" outlineLevel="0" collapsed="false">
      <c r="A20" s="71" t="s">
        <v>166</v>
      </c>
      <c r="B20" s="71"/>
      <c r="E20" s="71" t="s">
        <v>167</v>
      </c>
      <c r="F20" s="71"/>
      <c r="I20" s="71" t="s">
        <v>167</v>
      </c>
      <c r="J20" s="71"/>
    </row>
    <row r="22" customFormat="false" ht="15" hidden="false" customHeight="false" outlineLevel="0" collapsed="false">
      <c r="A22" s="72" t="s">
        <v>168</v>
      </c>
      <c r="B22" s="73" t="n">
        <f aca="false">(70%*B28)+(30%*B25)</f>
        <v>100</v>
      </c>
      <c r="E22" s="72" t="s">
        <v>168</v>
      </c>
      <c r="F22" s="78" t="n">
        <f aca="false">(70%*F28)+(30%*F25)</f>
        <v>100</v>
      </c>
      <c r="I22" s="72" t="s">
        <v>168</v>
      </c>
      <c r="J22" s="78" t="n">
        <f aca="false">(70%*J28)+(30%*J25)</f>
        <v>65</v>
      </c>
    </row>
    <row r="23" customFormat="false" ht="15" hidden="false" customHeight="false" outlineLevel="0" collapsed="false">
      <c r="B23" s="75"/>
    </row>
    <row r="24" customFormat="false" ht="15" hidden="false" customHeight="false" outlineLevel="0" collapsed="false">
      <c r="B24" s="75"/>
    </row>
    <row r="25" customFormat="false" ht="15" hidden="false" customHeight="false" outlineLevel="0" collapsed="false">
      <c r="A25" s="72" t="s">
        <v>169</v>
      </c>
      <c r="B25" s="73" t="n">
        <f aca="false">'контрольные точки, мероприятия_'!H19</f>
        <v>100</v>
      </c>
      <c r="E25" s="72" t="s">
        <v>169</v>
      </c>
      <c r="F25" s="78" t="n">
        <f aca="false">'контрольные точки, мероприяти-У'!H14</f>
        <v>100</v>
      </c>
      <c r="I25" s="72" t="s">
        <v>169</v>
      </c>
      <c r="J25" s="78" t="n">
        <f aca="false">'контрольные точки, мероприяти-З'!H13</f>
        <v>100</v>
      </c>
    </row>
    <row r="26" customFormat="false" ht="15" hidden="false" customHeight="false" outlineLevel="0" collapsed="false">
      <c r="B26" s="75"/>
    </row>
    <row r="27" customFormat="false" ht="15" hidden="false" customHeight="false" outlineLevel="0" collapsed="false">
      <c r="B27" s="75"/>
    </row>
    <row r="28" customFormat="false" ht="15" hidden="false" customHeight="false" outlineLevel="0" collapsed="false">
      <c r="A28" s="72" t="s">
        <v>170</v>
      </c>
      <c r="B28" s="73" t="n">
        <f aca="false">'показатели 1'!P13</f>
        <v>100</v>
      </c>
      <c r="E28" s="72" t="s">
        <v>170</v>
      </c>
      <c r="F28" s="78" t="n">
        <f aca="false">показатели_2!P16</f>
        <v>100</v>
      </c>
      <c r="I28" s="72" t="s">
        <v>170</v>
      </c>
      <c r="J28" s="78" t="n">
        <f aca="false">показатели_3!P16</f>
        <v>50</v>
      </c>
    </row>
    <row r="29" customFormat="false" ht="15" hidden="false" customHeight="false" outlineLevel="0" collapsed="false">
      <c r="B29" s="75"/>
    </row>
  </sheetData>
  <mergeCells count="7">
    <mergeCell ref="A2:L2"/>
    <mergeCell ref="A10:B11"/>
    <mergeCell ref="E10:F11"/>
    <mergeCell ref="I10:J11"/>
    <mergeCell ref="A20:B20"/>
    <mergeCell ref="E20:F20"/>
    <mergeCell ref="I20:J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2026-01-29T12:13:31Z</dcterms:created>
  <dc:creator>Плакида Ирина Анатольевна</dc:creator>
  <dc:description/>
  <dc:language>ru-RU</dc:language>
  <cp:lastModifiedBy/>
  <cp:lastPrinted>2026-04-08T13:09:31Z</cp:lastPrinted>
  <dcterms:modified xsi:type="dcterms:W3CDTF">2026-05-15T15:31:32Z</dcterms:modified>
  <cp:revision>223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